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</sheets>
  <definedNames>
    <definedName name="_xlnm.Print_Area" localSheetId="0">'Лист1'!$A$1:$K$36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<sst xmlns="http://schemas.openxmlformats.org/spreadsheetml/2006/main" count="40" uniqueCount="35">
  <si>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 xml:space="preserve"> Найменування продукції</t>
  </si>
  <si>
    <t xml:space="preserve"> Всього виставлено, кбм</t>
  </si>
  <si>
    <t>% продаж</t>
  </si>
  <si>
    <r>
      <t>Min</t>
    </r>
    <r>
      <rPr>
        <sz val="10"/>
        <rFont val="Arial Cyr"/>
        <family val="0"/>
      </rPr>
      <t xml:space="preserve"> продажна</t>
    </r>
  </si>
  <si>
    <t>2 сорт</t>
  </si>
  <si>
    <r>
      <t>Mаx</t>
    </r>
    <r>
      <rPr>
        <sz val="10"/>
        <rFont val="Arial Cyr"/>
        <family val="0"/>
      </rPr>
      <t xml:space="preserve"> продажна</t>
    </r>
  </si>
  <si>
    <t xml:space="preserve">Середня стартова </t>
  </si>
  <si>
    <r>
      <t>Min</t>
    </r>
    <r>
      <rPr>
        <sz val="10"/>
        <rFont val="Arial Cyr"/>
        <family val="0"/>
      </rPr>
      <t xml:space="preserve"> стартова</t>
    </r>
  </si>
  <si>
    <t>ВСЬОГО по УПРАВЛІННЮ (тільки  по гр.2,3,4)</t>
  </si>
  <si>
    <t>Фан. сир. для лущ.   діам. 26 і б   1 сорт</t>
  </si>
  <si>
    <t xml:space="preserve"> (вільха , береза)2 сорт</t>
  </si>
  <si>
    <t>Всього по техсировині</t>
  </si>
  <si>
    <t>Техсировина м/листяна</t>
  </si>
  <si>
    <t>Всього по балансах</t>
  </si>
  <si>
    <t xml:space="preserve">Всього по фансиров всіх порід </t>
  </si>
  <si>
    <t>Форма 2 АУКЦ -спец</t>
  </si>
  <si>
    <t>Фан. для лущіння  БУК   16- 24 см 1  сорт</t>
  </si>
  <si>
    <t>Всього по фансировині, БУК</t>
  </si>
  <si>
    <t xml:space="preserve">Інші породи ( осика, тополь  - тільки обсяг) </t>
  </si>
  <si>
    <t>Баланси  хвойні</t>
  </si>
  <si>
    <t xml:space="preserve"> 2 сорт</t>
  </si>
  <si>
    <t xml:space="preserve"> Всього продано, кбм</t>
  </si>
  <si>
    <t>Фан. для лущіння БЕРЕЗА  16-24 см 1  сорт</t>
  </si>
  <si>
    <t>Всього по БЕРЕЗІ</t>
  </si>
  <si>
    <t>Фан. для лущіння ВІЛЬХА  16-24 см 1  сорт</t>
  </si>
  <si>
    <t>Всього по ВІЛЬХІ</t>
  </si>
  <si>
    <t>Сер.прод до стартової,          + - грн</t>
  </si>
  <si>
    <r>
      <t>Mаx</t>
    </r>
    <r>
      <rPr>
        <sz val="10"/>
        <rFont val="Arial Cyr"/>
        <family val="0"/>
      </rPr>
      <t xml:space="preserve"> стартова</t>
    </r>
  </si>
  <si>
    <t>Середня продажна</t>
  </si>
  <si>
    <t>Ціни на нижньому складі,  грн з ПДВ</t>
  </si>
  <si>
    <t>Техсировина  т/листяна</t>
  </si>
  <si>
    <t>Техсировина хвойна</t>
  </si>
  <si>
    <t>Баланси м/листяні</t>
  </si>
  <si>
    <t>Баланси  т/листяні</t>
  </si>
  <si>
    <t>Результати спецторгів по продажу необробленої деревини заготівлі I кв. 2018 року підприємствами Київського ОУЛМГ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</si>
</sst>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[$-422]d\ mmmm\ yyyy&quot; р.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53" applyFont="1" applyBorder="1">
      <alignment/>
      <protection/>
    </xf>
    <xf numFmtId="0" fontId="1" fillId="0" borderId="13" xfId="53" applyFont="1" applyBorder="1" applyAlignment="1">
      <alignment horizontal="right"/>
      <protection/>
    </xf>
    <xf numFmtId="0" fontId="1" fillId="0" borderId="14" xfId="53" applyFont="1" applyBorder="1" applyAlignment="1">
      <alignment horizontal="right"/>
      <protection/>
    </xf>
    <xf numFmtId="0" fontId="4" fillId="0" borderId="13" xfId="53" applyFont="1" applyBorder="1">
      <alignment/>
      <protection/>
    </xf>
    <xf numFmtId="0" fontId="0" fillId="0" borderId="13" xfId="53" applyFont="1" applyBorder="1" applyAlignment="1">
      <alignment horizontal="right"/>
      <protection/>
    </xf>
    <xf numFmtId="0" fontId="2" fillId="0" borderId="14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right"/>
      <protection/>
    </xf>
    <xf numFmtId="0" fontId="4" fillId="0" borderId="14" xfId="53" applyFont="1" applyBorder="1" applyAlignment="1">
      <alignment horizontal="right"/>
      <protection/>
    </xf>
    <xf numFmtId="0" fontId="4" fillId="0" borderId="14" xfId="0" applyFont="1" applyBorder="1" applyAlignment="1">
      <alignment wrapText="1"/>
    </xf>
    <xf numFmtId="1" fontId="4" fillId="0" borderId="0" xfId="53" applyNumberFormat="1" applyFont="1" applyBorder="1" applyAlignment="1">
      <alignment horizontal="center" vertical="center" wrapText="1"/>
      <protection/>
    </xf>
    <xf numFmtId="1" fontId="4" fillId="0" borderId="15" xfId="53" applyNumberFormat="1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/>
      <protection/>
    </xf>
    <xf numFmtId="1" fontId="4" fillId="0" borderId="15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1" fontId="4" fillId="0" borderId="0" xfId="53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3" applyBorder="1">
      <alignment/>
      <protection/>
    </xf>
    <xf numFmtId="0" fontId="1" fillId="0" borderId="0" xfId="0" applyFont="1" applyBorder="1" applyAlignment="1">
      <alignment/>
    </xf>
    <xf numFmtId="0" fontId="4" fillId="33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0" fontId="7" fillId="33" borderId="16" xfId="53" applyFont="1" applyFill="1" applyBorder="1" applyAlignment="1">
      <alignment horizontal="right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4" fillId="33" borderId="18" xfId="53" applyNumberFormat="1" applyFont="1" applyFill="1" applyBorder="1" applyAlignment="1">
      <alignment horizontal="center" vertical="center" wrapText="1"/>
      <protection/>
    </xf>
    <xf numFmtId="1" fontId="4" fillId="33" borderId="18" xfId="53" applyNumberFormat="1" applyFont="1" applyFill="1" applyBorder="1" applyAlignment="1">
      <alignment horizontal="center" vertical="center"/>
      <protection/>
    </xf>
    <xf numFmtId="1" fontId="4" fillId="33" borderId="19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3" fillId="0" borderId="0" xfId="53" applyNumberFormat="1" applyFont="1" applyBorder="1" applyAlignment="1">
      <alignment horizontal="center" vertical="center"/>
      <protection/>
    </xf>
    <xf numFmtId="1" fontId="3" fillId="0" borderId="15" xfId="53" applyNumberFormat="1" applyFont="1" applyBorder="1" applyAlignment="1">
      <alignment horizontal="center" vertical="center" wrapText="1"/>
      <protection/>
    </xf>
    <xf numFmtId="1" fontId="3" fillId="0" borderId="15" xfId="53" applyNumberFormat="1" applyFont="1" applyBorder="1" applyAlignment="1">
      <alignment horizontal="center" vertical="center"/>
      <protection/>
    </xf>
    <xf numFmtId="1" fontId="3" fillId="33" borderId="18" xfId="53" applyNumberFormat="1" applyFont="1" applyFill="1" applyBorder="1" applyAlignment="1">
      <alignment horizontal="center" vertical="center" wrapText="1"/>
      <protection/>
    </xf>
    <xf numFmtId="1" fontId="3" fillId="33" borderId="18" xfId="53" applyNumberFormat="1" applyFont="1" applyFill="1" applyBorder="1" applyAlignment="1">
      <alignment horizontal="center" vertical="center"/>
      <protection/>
    </xf>
    <xf numFmtId="1" fontId="3" fillId="33" borderId="19" xfId="53" applyNumberFormat="1" applyFont="1" applyFill="1" applyBorder="1" applyAlignment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2" xfId="52"/>
    <cellStyle name="Обычный_Форма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85" zoomScaleNormal="90" zoomScaleSheetLayoutView="85" workbookViewId="0" topLeftCell="A1">
      <selection activeCell="E22" sqref="E22"/>
    </sheetView>
  </sheetViews>
  <sheetFormatPr defaultColWidth="9.00390625" defaultRowHeight="12.75"/>
  <cols>
    <col min="1" max="1" width="43.25390625" style="0" customWidth="1"/>
    <col min="2" max="8" width="13.125" style="51" customWidth="1"/>
    <col min="9" max="11" width="13.125" style="53" customWidth="1"/>
    <col min="12" max="16384" width="9.125" style="27" customWidth="1"/>
  </cols>
  <sheetData>
    <row r="1" spans="1:11" ht="33.7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6" customFormat="1" ht="16.5" thickBo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" customHeight="1" thickBot="1">
      <c r="A3" s="60" t="s">
        <v>0</v>
      </c>
      <c r="B3" s="62" t="s">
        <v>1</v>
      </c>
      <c r="C3" s="62" t="s">
        <v>21</v>
      </c>
      <c r="D3" s="62" t="s">
        <v>2</v>
      </c>
      <c r="E3" s="57" t="s">
        <v>29</v>
      </c>
      <c r="F3" s="58"/>
      <c r="G3" s="58"/>
      <c r="H3" s="58"/>
      <c r="I3" s="58"/>
      <c r="J3" s="58"/>
      <c r="K3" s="59"/>
    </row>
    <row r="4" spans="1:11" ht="56.25" customHeight="1" thickBot="1">
      <c r="A4" s="61"/>
      <c r="B4" s="63"/>
      <c r="C4" s="63"/>
      <c r="D4" s="63"/>
      <c r="E4" s="8" t="s">
        <v>7</v>
      </c>
      <c r="F4" s="8" t="s">
        <v>27</v>
      </c>
      <c r="G4" s="9" t="s">
        <v>6</v>
      </c>
      <c r="H4" s="8" t="s">
        <v>3</v>
      </c>
      <c r="I4" s="8" t="s">
        <v>5</v>
      </c>
      <c r="J4" s="7" t="s">
        <v>28</v>
      </c>
      <c r="K4" s="25" t="s">
        <v>26</v>
      </c>
    </row>
    <row r="5" spans="1:11" s="28" customFormat="1" ht="13.5" thickBot="1">
      <c r="A5" s="1">
        <v>1</v>
      </c>
      <c r="B5" s="34">
        <v>2</v>
      </c>
      <c r="C5" s="34">
        <v>3</v>
      </c>
      <c r="D5" s="34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</row>
    <row r="6" spans="1:11" s="3" customFormat="1" ht="19.5" customHeight="1">
      <c r="A6" s="10" t="s">
        <v>22</v>
      </c>
      <c r="B6" s="19">
        <v>95</v>
      </c>
      <c r="C6" s="19">
        <v>95</v>
      </c>
      <c r="D6" s="19">
        <f>C6*100/B6</f>
        <v>100</v>
      </c>
      <c r="E6" s="19">
        <v>1150</v>
      </c>
      <c r="F6" s="19">
        <v>1284</v>
      </c>
      <c r="G6" s="19">
        <v>1192</v>
      </c>
      <c r="H6" s="19">
        <v>1150</v>
      </c>
      <c r="I6" s="24">
        <v>1284</v>
      </c>
      <c r="J6" s="24">
        <v>1192</v>
      </c>
      <c r="K6" s="24">
        <f>J6-G6</f>
        <v>0</v>
      </c>
    </row>
    <row r="7" spans="1:11" s="3" customFormat="1" ht="15">
      <c r="A7" s="11" t="s">
        <v>20</v>
      </c>
      <c r="B7" s="19">
        <v>820</v>
      </c>
      <c r="C7" s="19">
        <v>820</v>
      </c>
      <c r="D7" s="19">
        <f>C7*100/B7</f>
        <v>100</v>
      </c>
      <c r="E7" s="19">
        <v>1130</v>
      </c>
      <c r="F7" s="19">
        <v>1260</v>
      </c>
      <c r="G7" s="19">
        <v>1158.689024390244</v>
      </c>
      <c r="H7" s="19">
        <v>1130</v>
      </c>
      <c r="I7" s="24">
        <v>1260</v>
      </c>
      <c r="J7" s="24">
        <v>1158.689024390244</v>
      </c>
      <c r="K7" s="24">
        <f>J7-G7</f>
        <v>0</v>
      </c>
    </row>
    <row r="8" spans="1:11" s="3" customFormat="1" ht="15">
      <c r="A8" s="10" t="s">
        <v>9</v>
      </c>
      <c r="B8" s="19">
        <v>105</v>
      </c>
      <c r="C8" s="19">
        <v>105</v>
      </c>
      <c r="D8" s="19">
        <f>C8*100/B8</f>
        <v>100</v>
      </c>
      <c r="E8" s="19">
        <v>1200</v>
      </c>
      <c r="F8" s="19">
        <v>1344</v>
      </c>
      <c r="G8" s="19">
        <v>1254.2857142857142</v>
      </c>
      <c r="H8" s="19">
        <v>1200</v>
      </c>
      <c r="I8" s="24">
        <v>1344</v>
      </c>
      <c r="J8" s="24">
        <v>1254.2857142857142</v>
      </c>
      <c r="K8" s="24">
        <f>J8-G8</f>
        <v>0</v>
      </c>
    </row>
    <row r="9" spans="1:11" s="3" customFormat="1" ht="15.75" thickBot="1">
      <c r="A9" s="12" t="s">
        <v>4</v>
      </c>
      <c r="B9" s="20">
        <v>500</v>
      </c>
      <c r="C9" s="20">
        <v>500</v>
      </c>
      <c r="D9" s="19">
        <f>C9*100/B9</f>
        <v>100</v>
      </c>
      <c r="E9" s="20">
        <v>1150</v>
      </c>
      <c r="F9" s="20">
        <v>1300</v>
      </c>
      <c r="G9" s="20">
        <v>1214.06</v>
      </c>
      <c r="H9" s="20">
        <v>1150</v>
      </c>
      <c r="I9" s="22">
        <v>1300</v>
      </c>
      <c r="J9" s="22">
        <v>1214.06</v>
      </c>
      <c r="K9" s="22">
        <f>J9-G9</f>
        <v>0</v>
      </c>
    </row>
    <row r="10" spans="1:11" s="3" customFormat="1" ht="15.75" thickBot="1">
      <c r="A10" s="31" t="s">
        <v>23</v>
      </c>
      <c r="B10" s="36">
        <f>B6+B7+B8+B9</f>
        <v>1520</v>
      </c>
      <c r="C10" s="36">
        <f>SUM(C6:C9)</f>
        <v>1520</v>
      </c>
      <c r="D10" s="36">
        <f>C10*100/B10</f>
        <v>100</v>
      </c>
      <c r="E10" s="36"/>
      <c r="F10" s="36"/>
      <c r="G10" s="36"/>
      <c r="H10" s="36"/>
      <c r="I10" s="37"/>
      <c r="J10" s="37"/>
      <c r="K10" s="38"/>
    </row>
    <row r="11" spans="1:11" s="3" customFormat="1" ht="15">
      <c r="A11" s="13"/>
      <c r="B11" s="19"/>
      <c r="C11" s="19"/>
      <c r="D11" s="19"/>
      <c r="E11" s="19"/>
      <c r="F11" s="19"/>
      <c r="G11" s="19"/>
      <c r="H11" s="19"/>
      <c r="I11" s="24"/>
      <c r="J11" s="24"/>
      <c r="K11" s="24"/>
    </row>
    <row r="12" spans="1:11" s="3" customFormat="1" ht="15">
      <c r="A12" s="10" t="s">
        <v>24</v>
      </c>
      <c r="B12" s="19">
        <v>480</v>
      </c>
      <c r="C12" s="19">
        <v>480</v>
      </c>
      <c r="D12" s="19">
        <f>C12*100/B12</f>
        <v>100</v>
      </c>
      <c r="E12" s="19">
        <v>690</v>
      </c>
      <c r="F12" s="19">
        <v>1272</v>
      </c>
      <c r="G12" s="19">
        <v>1210.1666666666667</v>
      </c>
      <c r="H12" s="19">
        <v>690</v>
      </c>
      <c r="I12" s="24">
        <v>1272</v>
      </c>
      <c r="J12" s="24">
        <v>1210.1666666666667</v>
      </c>
      <c r="K12" s="24">
        <f>J12-G12</f>
        <v>0</v>
      </c>
    </row>
    <row r="13" spans="1:11" s="3" customFormat="1" ht="15">
      <c r="A13" s="11" t="s">
        <v>10</v>
      </c>
      <c r="B13" s="19">
        <v>1290</v>
      </c>
      <c r="C13" s="19">
        <v>1290</v>
      </c>
      <c r="D13" s="19">
        <f>C13*100/B13</f>
        <v>100</v>
      </c>
      <c r="E13" s="19">
        <v>680</v>
      </c>
      <c r="F13" s="19">
        <v>1236</v>
      </c>
      <c r="G13" s="19">
        <v>1167.2325581395348</v>
      </c>
      <c r="H13" s="19">
        <v>680</v>
      </c>
      <c r="I13" s="24">
        <v>1236</v>
      </c>
      <c r="J13" s="24">
        <v>1167.2325581395348</v>
      </c>
      <c r="K13" s="24">
        <f>J13-G13</f>
        <v>0</v>
      </c>
    </row>
    <row r="14" spans="1:11" s="3" customFormat="1" ht="15">
      <c r="A14" s="10" t="s">
        <v>9</v>
      </c>
      <c r="B14" s="19">
        <v>460</v>
      </c>
      <c r="C14" s="19">
        <v>460</v>
      </c>
      <c r="D14" s="19">
        <f>C14*100/B14</f>
        <v>100</v>
      </c>
      <c r="E14" s="19">
        <v>805</v>
      </c>
      <c r="F14" s="19">
        <v>1320</v>
      </c>
      <c r="G14" s="19">
        <v>1274.6630434782608</v>
      </c>
      <c r="H14" s="19">
        <v>805</v>
      </c>
      <c r="I14" s="24">
        <v>1320</v>
      </c>
      <c r="J14" s="24">
        <v>1274.6630434782608</v>
      </c>
      <c r="K14" s="24">
        <f>J14-G14</f>
        <v>0</v>
      </c>
    </row>
    <row r="15" spans="1:11" s="3" customFormat="1" ht="15.75" thickBot="1">
      <c r="A15" s="12" t="s">
        <v>4</v>
      </c>
      <c r="B15" s="20">
        <v>1100</v>
      </c>
      <c r="C15" s="20">
        <v>1100</v>
      </c>
      <c r="D15" s="20">
        <f>C15*100/B15</f>
        <v>100</v>
      </c>
      <c r="E15" s="20">
        <v>770</v>
      </c>
      <c r="F15" s="20">
        <v>1266</v>
      </c>
      <c r="G15" s="20">
        <v>1215.418181818182</v>
      </c>
      <c r="H15" s="20">
        <v>770</v>
      </c>
      <c r="I15" s="22">
        <v>1266</v>
      </c>
      <c r="J15" s="22">
        <v>1215.418181818182</v>
      </c>
      <c r="K15" s="22">
        <f>J15-G15</f>
        <v>0</v>
      </c>
    </row>
    <row r="16" spans="1:11" s="3" customFormat="1" ht="15.75" thickBot="1">
      <c r="A16" s="31" t="s">
        <v>25</v>
      </c>
      <c r="B16" s="36">
        <f>B12+B13+B14+B15</f>
        <v>3330</v>
      </c>
      <c r="C16" s="36">
        <f>C12+C13+C14+C15</f>
        <v>3330</v>
      </c>
      <c r="D16" s="36">
        <f>C16*100/B16</f>
        <v>100</v>
      </c>
      <c r="E16" s="36"/>
      <c r="F16" s="36"/>
      <c r="G16" s="36"/>
      <c r="H16" s="36"/>
      <c r="I16" s="37"/>
      <c r="J16" s="37"/>
      <c r="K16" s="38"/>
    </row>
    <row r="17" spans="1:11" s="3" customFormat="1" ht="14.25">
      <c r="A17" s="14"/>
      <c r="B17" s="39"/>
      <c r="C17" s="39"/>
      <c r="D17" s="39"/>
      <c r="E17" s="39"/>
      <c r="F17" s="39"/>
      <c r="G17" s="39"/>
      <c r="H17" s="39"/>
      <c r="I17" s="40"/>
      <c r="J17" s="40"/>
      <c r="K17" s="40"/>
    </row>
    <row r="18" spans="1:11" s="3" customFormat="1" ht="14.25">
      <c r="A18" s="10" t="s">
        <v>16</v>
      </c>
      <c r="B18" s="39"/>
      <c r="C18" s="39"/>
      <c r="D18" s="39"/>
      <c r="E18" s="39"/>
      <c r="F18" s="39"/>
      <c r="G18" s="39"/>
      <c r="H18" s="39"/>
      <c r="I18" s="40"/>
      <c r="J18" s="40"/>
      <c r="K18" s="40"/>
    </row>
    <row r="19" spans="1:11" s="3" customFormat="1" ht="14.25">
      <c r="A19" s="11" t="s">
        <v>20</v>
      </c>
      <c r="B19" s="39"/>
      <c r="C19" s="39"/>
      <c r="D19" s="39"/>
      <c r="E19" s="39"/>
      <c r="F19" s="39"/>
      <c r="G19" s="39"/>
      <c r="H19" s="39"/>
      <c r="I19" s="40"/>
      <c r="J19" s="40"/>
      <c r="K19" s="40"/>
    </row>
    <row r="20" spans="1:11" s="3" customFormat="1" ht="14.25">
      <c r="A20" s="10" t="s">
        <v>9</v>
      </c>
      <c r="B20" s="39"/>
      <c r="C20" s="39"/>
      <c r="D20" s="39"/>
      <c r="E20" s="39"/>
      <c r="F20" s="39"/>
      <c r="G20" s="39"/>
      <c r="H20" s="39"/>
      <c r="I20" s="40"/>
      <c r="J20" s="40"/>
      <c r="K20" s="40"/>
    </row>
    <row r="21" spans="1:11" s="3" customFormat="1" ht="15" thickBot="1">
      <c r="A21" s="12" t="s">
        <v>4</v>
      </c>
      <c r="B21" s="41"/>
      <c r="C21" s="41"/>
      <c r="D21" s="41"/>
      <c r="E21" s="41"/>
      <c r="F21" s="41"/>
      <c r="G21" s="41"/>
      <c r="H21" s="41"/>
      <c r="I21" s="42"/>
      <c r="J21" s="42"/>
      <c r="K21" s="42"/>
    </row>
    <row r="22" spans="1:11" s="3" customFormat="1" ht="15.75" thickBot="1">
      <c r="A22" s="31" t="s">
        <v>17</v>
      </c>
      <c r="B22" s="43"/>
      <c r="C22" s="43"/>
      <c r="D22" s="43"/>
      <c r="E22" s="43"/>
      <c r="F22" s="43"/>
      <c r="G22" s="43"/>
      <c r="H22" s="43"/>
      <c r="I22" s="44"/>
      <c r="J22" s="44"/>
      <c r="K22" s="45"/>
    </row>
    <row r="23" spans="1:11" s="3" customFormat="1" ht="26.25" thickBot="1">
      <c r="A23" s="15" t="s">
        <v>18</v>
      </c>
      <c r="B23" s="20"/>
      <c r="C23" s="20"/>
      <c r="D23" s="20"/>
      <c r="E23" s="41"/>
      <c r="F23" s="41"/>
      <c r="G23" s="41"/>
      <c r="H23" s="41"/>
      <c r="I23" s="42"/>
      <c r="J23" s="42"/>
      <c r="K23" s="42"/>
    </row>
    <row r="24" spans="1:11" s="3" customFormat="1" ht="15.75" thickBot="1">
      <c r="A24" s="33" t="s">
        <v>14</v>
      </c>
      <c r="B24" s="36">
        <f>B10+B16+B22+B23</f>
        <v>4850</v>
      </c>
      <c r="C24" s="36">
        <f>C23+C16+C10</f>
        <v>4850</v>
      </c>
      <c r="D24" s="36">
        <f aca="true" t="shared" si="0" ref="D23:D33">C24*100/B24</f>
        <v>100</v>
      </c>
      <c r="E24" s="43"/>
      <c r="F24" s="43"/>
      <c r="G24" s="43"/>
      <c r="H24" s="43"/>
      <c r="I24" s="44"/>
      <c r="J24" s="44"/>
      <c r="K24" s="45"/>
    </row>
    <row r="25" spans="1:11" s="4" customFormat="1" ht="15">
      <c r="A25" s="16" t="s">
        <v>12</v>
      </c>
      <c r="B25" s="19">
        <v>2801</v>
      </c>
      <c r="C25" s="19">
        <v>2100</v>
      </c>
      <c r="D25" s="19">
        <f t="shared" si="0"/>
        <v>74.9732238486255</v>
      </c>
      <c r="E25" s="19">
        <v>350</v>
      </c>
      <c r="F25" s="19">
        <v>510</v>
      </c>
      <c r="G25" s="19">
        <v>418.6022848982506</v>
      </c>
      <c r="H25" s="24">
        <v>350</v>
      </c>
      <c r="I25" s="23">
        <v>510</v>
      </c>
      <c r="J25" s="24">
        <v>424.0952380952381</v>
      </c>
      <c r="K25" s="24">
        <f>J25-G25</f>
        <v>5.492953196987457</v>
      </c>
    </row>
    <row r="26" spans="1:11" s="4" customFormat="1" ht="15">
      <c r="A26" s="16" t="s">
        <v>31</v>
      </c>
      <c r="B26" s="19">
        <v>58207</v>
      </c>
      <c r="C26" s="19">
        <v>48207</v>
      </c>
      <c r="D26" s="19">
        <f t="shared" si="0"/>
        <v>82.8199357465597</v>
      </c>
      <c r="E26" s="19">
        <v>340</v>
      </c>
      <c r="F26" s="19">
        <v>580</v>
      </c>
      <c r="G26" s="19">
        <v>467.7043998144553</v>
      </c>
      <c r="H26" s="19">
        <v>340</v>
      </c>
      <c r="I26" s="23">
        <v>580</v>
      </c>
      <c r="J26" s="24">
        <v>470.0784118489016</v>
      </c>
      <c r="K26" s="24">
        <f>J26-G26</f>
        <v>2.3740120344463094</v>
      </c>
    </row>
    <row r="27" spans="1:11" s="4" customFormat="1" ht="15.75" thickBot="1">
      <c r="A27" s="17" t="s">
        <v>30</v>
      </c>
      <c r="B27" s="20">
        <v>11299</v>
      </c>
      <c r="C27" s="20">
        <v>7960</v>
      </c>
      <c r="D27" s="19">
        <f t="shared" si="0"/>
        <v>70.44871227542261</v>
      </c>
      <c r="E27" s="20">
        <v>480</v>
      </c>
      <c r="F27" s="20">
        <v>750</v>
      </c>
      <c r="G27" s="20">
        <v>596.6147446676697</v>
      </c>
      <c r="H27" s="22">
        <v>480</v>
      </c>
      <c r="I27" s="21">
        <v>750</v>
      </c>
      <c r="J27" s="22">
        <v>617.713567839196</v>
      </c>
      <c r="K27" s="22">
        <f>J27-G27</f>
        <v>21.098823171526305</v>
      </c>
    </row>
    <row r="28" spans="1:11" s="4" customFormat="1" ht="16.5" thickBot="1">
      <c r="A28" s="32" t="s">
        <v>11</v>
      </c>
      <c r="B28" s="36">
        <f>B25+B26+B27</f>
        <v>72307</v>
      </c>
      <c r="C28" s="36">
        <f>C25+C26+C27</f>
        <v>58267</v>
      </c>
      <c r="D28" s="36">
        <f t="shared" si="0"/>
        <v>80.58279281397375</v>
      </c>
      <c r="E28" s="36"/>
      <c r="F28" s="36"/>
      <c r="G28" s="36"/>
      <c r="H28" s="36"/>
      <c r="I28" s="37"/>
      <c r="J28" s="37"/>
      <c r="K28" s="38"/>
    </row>
    <row r="29" spans="1:11" s="4" customFormat="1" ht="15">
      <c r="A29" s="16" t="s">
        <v>32</v>
      </c>
      <c r="B29" s="19">
        <v>200</v>
      </c>
      <c r="C29" s="19">
        <v>0</v>
      </c>
      <c r="D29" s="19">
        <f t="shared" si="0"/>
        <v>0</v>
      </c>
      <c r="E29" s="19">
        <v>390</v>
      </c>
      <c r="F29" s="19">
        <v>390</v>
      </c>
      <c r="G29" s="19">
        <v>390</v>
      </c>
      <c r="H29" s="19"/>
      <c r="I29" s="24"/>
      <c r="J29" s="24"/>
      <c r="K29" s="24">
        <f>J29-G29</f>
        <v>-390</v>
      </c>
    </row>
    <row r="30" spans="1:11" s="29" customFormat="1" ht="15">
      <c r="A30" s="16" t="s">
        <v>19</v>
      </c>
      <c r="B30" s="19">
        <v>4500</v>
      </c>
      <c r="C30" s="19">
        <v>3800</v>
      </c>
      <c r="D30" s="19">
        <f t="shared" si="0"/>
        <v>84.44444444444444</v>
      </c>
      <c r="E30" s="19">
        <v>480</v>
      </c>
      <c r="F30" s="19">
        <v>580</v>
      </c>
      <c r="G30" s="19">
        <v>497.77777777777777</v>
      </c>
      <c r="H30" s="19">
        <v>480</v>
      </c>
      <c r="I30" s="24">
        <v>580</v>
      </c>
      <c r="J30" s="24">
        <v>501</v>
      </c>
      <c r="K30" s="24">
        <f>J30-G30</f>
        <v>3.2222222222222285</v>
      </c>
    </row>
    <row r="31" spans="1:11" s="29" customFormat="1" ht="15.75" thickBot="1">
      <c r="A31" s="17" t="s">
        <v>33</v>
      </c>
      <c r="B31" s="20">
        <v>511</v>
      </c>
      <c r="C31" s="20">
        <v>0</v>
      </c>
      <c r="D31" s="19">
        <f t="shared" si="0"/>
        <v>0</v>
      </c>
      <c r="E31" s="20">
        <v>500</v>
      </c>
      <c r="F31" s="19">
        <v>690</v>
      </c>
      <c r="G31" s="19">
        <v>581.3894324853229</v>
      </c>
      <c r="H31" s="19"/>
      <c r="I31" s="24"/>
      <c r="J31" s="22"/>
      <c r="K31" s="24">
        <f>J31-G31</f>
        <v>-581.3894324853229</v>
      </c>
    </row>
    <row r="32" spans="1:11" s="29" customFormat="1" ht="16.5" thickBot="1">
      <c r="A32" s="32" t="s">
        <v>13</v>
      </c>
      <c r="B32" s="36">
        <f>B29+B30+B31</f>
        <v>5211</v>
      </c>
      <c r="C32" s="36">
        <f>C29+C30+C31</f>
        <v>3800</v>
      </c>
      <c r="D32" s="36">
        <f t="shared" si="0"/>
        <v>72.92266359623872</v>
      </c>
      <c r="E32" s="43"/>
      <c r="F32" s="43"/>
      <c r="G32" s="43"/>
      <c r="H32" s="36"/>
      <c r="I32" s="37"/>
      <c r="J32" s="37"/>
      <c r="K32" s="45"/>
    </row>
    <row r="33" spans="1:11" s="30" customFormat="1" ht="31.5" customHeight="1" thickBot="1">
      <c r="A33" s="18" t="s">
        <v>8</v>
      </c>
      <c r="B33" s="46">
        <f>B24+B28+B32</f>
        <v>82368</v>
      </c>
      <c r="C33" s="46">
        <f>C24+C28+C32</f>
        <v>66917</v>
      </c>
      <c r="D33" s="46">
        <f t="shared" si="0"/>
        <v>81.24150155400156</v>
      </c>
      <c r="E33" s="47"/>
      <c r="F33" s="47"/>
      <c r="G33" s="47"/>
      <c r="H33" s="47"/>
      <c r="I33" s="48"/>
      <c r="J33" s="48"/>
      <c r="K33" s="48"/>
    </row>
    <row r="34" spans="1:11" ht="14.25">
      <c r="A34" s="2"/>
      <c r="B34" s="49"/>
      <c r="C34" s="49"/>
      <c r="D34" s="49"/>
      <c r="E34" s="49"/>
      <c r="F34" s="49"/>
      <c r="G34" s="49"/>
      <c r="H34" s="49"/>
      <c r="I34" s="50"/>
      <c r="J34" s="50"/>
      <c r="K34" s="50"/>
    </row>
    <row r="41" spans="1:8" ht="15">
      <c r="A41" s="5"/>
      <c r="H41" s="52"/>
    </row>
    <row r="42" spans="1:11" ht="15">
      <c r="A42" s="6"/>
      <c r="H42" s="52"/>
      <c r="I42" s="56"/>
      <c r="J42" s="56"/>
      <c r="K42" s="56"/>
    </row>
    <row r="43" ht="12.75">
      <c r="H43" s="52"/>
    </row>
  </sheetData>
  <sheetProtection/>
  <mergeCells count="8">
    <mergeCell ref="A1:K1"/>
    <mergeCell ref="A2:K2"/>
    <mergeCell ref="I42:K42"/>
    <mergeCell ref="E3:K3"/>
    <mergeCell ref="A3:A4"/>
    <mergeCell ref="B3:B4"/>
    <mergeCell ref="C3:C4"/>
    <mergeCell ref="D3:D4"/>
  </mergeCells>
  <printOptions gridLines="1"/>
  <pageMargins left="0.8267716535433072" right="0.2362204724409449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&amp;C&amp;14Результати спецторгів по продажу необробленої деревини заготівлі I кв. 2018 року підприємствами Київського ОУЛМГ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resurs</dc:creator>
  <cp:keywords/>
  <dc:description/>
  <cp:lastModifiedBy>User</cp:lastModifiedBy>
  <cp:lastPrinted>2018-01-03T09:16:19Z</cp:lastPrinted>
  <dcterms:created xsi:type="dcterms:W3CDTF">2005-11-23T12:29:30Z</dcterms:created>
  <dcterms:modified xsi:type="dcterms:W3CDTF">2018-01-31T10:10:44Z</dcterms:modified>
  <cp:category/>
  <cp:version/>
  <cp:contentType/>
  <cp:contentStatus/>
</cp:coreProperties>
</file>