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480" windowHeight="11430" tabRatio="803" activeTab="1"/>
  </bookViews>
  <sheets>
    <sheet name="Додаток5_Ф04" sheetId="1" r:id="rId1"/>
    <sheet name="Додаток6_Ф05" sheetId="2" r:id="rId2"/>
  </sheets>
  <definedNames/>
  <calcPr fullCalcOnLoad="1"/>
</workbook>
</file>

<file path=xl/sharedStrings.xml><?xml version="1.0" encoding="utf-8"?>
<sst xmlns="http://schemas.openxmlformats.org/spreadsheetml/2006/main" count="561" uniqueCount="199">
  <si>
    <t>Дз</t>
  </si>
  <si>
    <t>10рДз</t>
  </si>
  <si>
    <t>8рСз2рДпівн</t>
  </si>
  <si>
    <t>ЗВЕДЕНА</t>
  </si>
  <si>
    <t>3рСз1рДз</t>
  </si>
  <si>
    <t>Квартал</t>
  </si>
  <si>
    <t>Виділ</t>
  </si>
  <si>
    <t>у тому числі:</t>
  </si>
  <si>
    <t xml:space="preserve"> </t>
  </si>
  <si>
    <t>кількість, тис. шт./га</t>
  </si>
  <si>
    <t>Місце-знаходження (урочище)</t>
  </si>
  <si>
    <t>зруб 2017 рокуРГК</t>
  </si>
  <si>
    <t>Намічені заходи із сприяння природному поновленню, передбачуваний склад насадження</t>
  </si>
  <si>
    <t>Квар-тал</t>
  </si>
  <si>
    <t>Тип лісорос-линних умов</t>
  </si>
  <si>
    <t>Форма  04</t>
  </si>
  <si>
    <t xml:space="preserve">Категорія лісових культур : На землях, що надані в постійне користування </t>
  </si>
  <si>
    <t>відомість проектів лісових культур</t>
  </si>
  <si>
    <t>Баришівське лісництво
ур.Дернівка</t>
  </si>
  <si>
    <t>борознии 
ПКЛ  70</t>
  </si>
  <si>
    <t>2,5х0,5м</t>
  </si>
  <si>
    <t>Вишеньківське лісництво
ур.Вишеньки</t>
  </si>
  <si>
    <t>Дпів,
кг</t>
  </si>
  <si>
    <t xml:space="preserve">
Старівське лісництво
</t>
  </si>
  <si>
    <t>до Інструкції з проектування, технічного приймання,</t>
  </si>
  <si>
    <t>створення лісових культур</t>
  </si>
  <si>
    <r>
      <t>обробітку ґ</t>
    </r>
    <r>
      <rPr>
        <sz val="10"/>
        <rFont val="Times New Roman"/>
        <family val="1"/>
      </rPr>
      <t>рунту</t>
    </r>
  </si>
  <si>
    <t>№        про-екту</t>
  </si>
  <si>
    <t>Навесні</t>
  </si>
  <si>
    <t>Восени</t>
  </si>
  <si>
    <t>Механізоване садіння</t>
  </si>
  <si>
    <t>Ручне садіння</t>
  </si>
  <si>
    <t>Механізоване висівання</t>
  </si>
  <si>
    <t>4. За сезонами створення</t>
  </si>
  <si>
    <t>5. За методами створення</t>
  </si>
  <si>
    <t>Дуб північний</t>
  </si>
  <si>
    <t>Площа (до 0,1 га)</t>
  </si>
  <si>
    <t>Головні породи</t>
  </si>
  <si>
    <t>2018 рік</t>
  </si>
  <si>
    <t>10Сз</t>
  </si>
  <si>
    <t xml:space="preserve">                   Продовження  додатка 6</t>
  </si>
  <si>
    <t>Ручне висівання</t>
  </si>
  <si>
    <t>Площа, га</t>
  </si>
  <si>
    <r>
      <t>C</t>
    </r>
    <r>
      <rPr>
        <sz val="6"/>
        <rFont val="Times New Roman"/>
        <family val="1"/>
      </rPr>
      <t>5</t>
    </r>
  </si>
  <si>
    <t>Характеристика ділянки</t>
  </si>
  <si>
    <t>порода, склад</t>
  </si>
  <si>
    <t>походжен-ня</t>
  </si>
  <si>
    <t>стан</t>
  </si>
  <si>
    <t>Сосна зв</t>
  </si>
  <si>
    <t>Дуб півн</t>
  </si>
  <si>
    <t>С2ГД</t>
  </si>
  <si>
    <t>10Бп</t>
  </si>
  <si>
    <t>В2ДС</t>
  </si>
  <si>
    <t>10Влч</t>
  </si>
  <si>
    <t>С3ГД</t>
  </si>
  <si>
    <t>10Ос</t>
  </si>
  <si>
    <t>Способи</t>
  </si>
  <si>
    <t>Розмі-щення</t>
  </si>
  <si>
    <t>Схема змішу-вання</t>
  </si>
  <si>
    <t>Потреба у садивному, посівному матеріалі</t>
  </si>
  <si>
    <t>Осика</t>
  </si>
  <si>
    <t>Дпівн</t>
  </si>
  <si>
    <t>Вишеньківське лісництво
ур.Григорівка</t>
  </si>
  <si>
    <t>поновлення 
другорядних порід</t>
  </si>
  <si>
    <t>А1С</t>
  </si>
  <si>
    <t>Наявність підросту, паростків головних порід</t>
  </si>
  <si>
    <t>10.01.2018р</t>
  </si>
  <si>
    <t>Ясен зв</t>
  </si>
  <si>
    <t xml:space="preserve">на 2018 рік по ДП "Бориспільський лісгосп" </t>
  </si>
  <si>
    <t>Баришівське лісництво
ур.Корніївка</t>
  </si>
  <si>
    <t>зруб 2017
 СРС пож.</t>
  </si>
  <si>
    <t>зруб 2017
 РГК</t>
  </si>
  <si>
    <t>Додаток  5</t>
  </si>
  <si>
    <t>ЗАТВЕРДЖУЮ</t>
  </si>
  <si>
    <t>Загиблі лісові культури</t>
  </si>
  <si>
    <t>садивного, тис. шт.</t>
  </si>
  <si>
    <t>Витрати матеріалу</t>
  </si>
  <si>
    <t>умов</t>
  </si>
  <si>
    <t>площі</t>
  </si>
  <si>
    <t>Категорія</t>
  </si>
  <si>
    <t>Всього хвойних</t>
  </si>
  <si>
    <t>Зруби</t>
  </si>
  <si>
    <t>Сосна звичайна</t>
  </si>
  <si>
    <t>Галявини і пустирі</t>
  </si>
  <si>
    <t>Згарища</t>
  </si>
  <si>
    <t>висота (до 0,1 м)</t>
  </si>
  <si>
    <t>ПРОЕКТ</t>
  </si>
  <si>
    <t xml:space="preserve">Категорія лісових культур: на землях, що надані в постійне користування </t>
  </si>
  <si>
    <t>Порода</t>
  </si>
  <si>
    <t>10Дз</t>
  </si>
  <si>
    <t>6х0,5м</t>
  </si>
  <si>
    <t>Клен</t>
  </si>
  <si>
    <t>Береза</t>
  </si>
  <si>
    <t>Горіх</t>
  </si>
  <si>
    <t>Тополя</t>
  </si>
  <si>
    <t>Верба</t>
  </si>
  <si>
    <t>Вільха</t>
  </si>
  <si>
    <t>Гледичія</t>
  </si>
  <si>
    <t>Граб</t>
  </si>
  <si>
    <t>Метод</t>
  </si>
  <si>
    <t>Ільмові</t>
  </si>
  <si>
    <t xml:space="preserve">Старівське лісництво
ур.Кийлів
</t>
  </si>
  <si>
    <t xml:space="preserve">Старівське лісництво
ур.Щавлеве
</t>
  </si>
  <si>
    <t xml:space="preserve">Старівське лісництво
ур.Займище
</t>
  </si>
  <si>
    <t>Кийлівське лісництво</t>
  </si>
  <si>
    <t>Разом по лісгоспу</t>
  </si>
  <si>
    <t>нач ВЛГ                               С.Г.Долинська</t>
  </si>
  <si>
    <t>Д4Влч</t>
  </si>
  <si>
    <t>3. За категоріями лісокультурної</t>
  </si>
  <si>
    <t>нач ВЛГ                          С.Г.Долинська</t>
  </si>
  <si>
    <t>по  ДП "Бориспільськийлісгосп</t>
  </si>
  <si>
    <t>вегетативне</t>
  </si>
  <si>
    <t>Категорія лісоку-льтурної площі</t>
  </si>
  <si>
    <t>Сз</t>
  </si>
  <si>
    <t>посадка</t>
  </si>
  <si>
    <t>№ з/п</t>
  </si>
  <si>
    <t>(П.І.Б.)</t>
  </si>
  <si>
    <t>(підпис)</t>
  </si>
  <si>
    <t>(дата)</t>
  </si>
  <si>
    <t>Ясен звичайний</t>
  </si>
  <si>
    <t>Примітка</t>
  </si>
  <si>
    <r>
      <t>D</t>
    </r>
    <r>
      <rPr>
        <sz val="6"/>
        <rFont val="Times New Roman"/>
        <family val="1"/>
      </rPr>
      <t>1</t>
    </r>
  </si>
  <si>
    <r>
      <t>D</t>
    </r>
    <r>
      <rPr>
        <sz val="6"/>
        <rFont val="Times New Roman"/>
        <family val="1"/>
      </rPr>
      <t>2</t>
    </r>
  </si>
  <si>
    <r>
      <t>D</t>
    </r>
    <r>
      <rPr>
        <sz val="6"/>
        <rFont val="Times New Roman"/>
        <family val="1"/>
      </rPr>
      <t>3</t>
    </r>
  </si>
  <si>
    <r>
      <t>D</t>
    </r>
    <r>
      <rPr>
        <sz val="6"/>
        <rFont val="Times New Roman"/>
        <family val="1"/>
      </rPr>
      <t>4</t>
    </r>
  </si>
  <si>
    <r>
      <t>D</t>
    </r>
    <r>
      <rPr>
        <sz val="6"/>
        <rFont val="Times New Roman"/>
        <family val="1"/>
      </rPr>
      <t>5</t>
    </r>
  </si>
  <si>
    <t>Місцезнаходження (урочище, землекористувач, село, район, місцева назва ділянки), структурний підрозділ</t>
  </si>
  <si>
    <r>
      <t>А</t>
    </r>
    <r>
      <rPr>
        <sz val="6"/>
        <rFont val="Times New Roman"/>
        <family val="1"/>
      </rPr>
      <t>0</t>
    </r>
  </si>
  <si>
    <r>
      <t>А</t>
    </r>
    <r>
      <rPr>
        <sz val="6"/>
        <rFont val="Times New Roman"/>
        <family val="1"/>
      </rPr>
      <t>1</t>
    </r>
  </si>
  <si>
    <r>
      <t>А</t>
    </r>
    <r>
      <rPr>
        <sz val="6"/>
        <rFont val="Times New Roman"/>
        <family val="1"/>
      </rPr>
      <t>2</t>
    </r>
  </si>
  <si>
    <r>
      <t>А</t>
    </r>
    <r>
      <rPr>
        <sz val="6"/>
        <rFont val="Times New Roman"/>
        <family val="1"/>
      </rPr>
      <t>3</t>
    </r>
  </si>
  <si>
    <r>
      <t>А</t>
    </r>
    <r>
      <rPr>
        <sz val="6"/>
        <rFont val="Times New Roman"/>
        <family val="1"/>
      </rPr>
      <t>4</t>
    </r>
  </si>
  <si>
    <r>
      <t>А</t>
    </r>
    <r>
      <rPr>
        <sz val="6"/>
        <rFont val="Times New Roman"/>
        <family val="1"/>
      </rPr>
      <t>5</t>
    </r>
  </si>
  <si>
    <r>
      <t>В</t>
    </r>
    <r>
      <rPr>
        <sz val="6"/>
        <rFont val="Times New Roman"/>
        <family val="1"/>
      </rPr>
      <t>0</t>
    </r>
  </si>
  <si>
    <r>
      <t>C</t>
    </r>
    <r>
      <rPr>
        <sz val="6"/>
        <rFont val="Times New Roman"/>
        <family val="1"/>
      </rPr>
      <t>0</t>
    </r>
  </si>
  <si>
    <r>
      <t>D</t>
    </r>
    <r>
      <rPr>
        <sz val="6"/>
        <rFont val="Times New Roman"/>
        <family val="1"/>
      </rPr>
      <t>0</t>
    </r>
  </si>
  <si>
    <r>
      <t>В</t>
    </r>
    <r>
      <rPr>
        <sz val="6"/>
        <rFont val="Times New Roman"/>
        <family val="1"/>
      </rPr>
      <t>1</t>
    </r>
  </si>
  <si>
    <r>
      <t>В</t>
    </r>
    <r>
      <rPr>
        <sz val="6"/>
        <rFont val="Times New Roman"/>
        <family val="1"/>
      </rPr>
      <t>2</t>
    </r>
  </si>
  <si>
    <r>
      <t>В</t>
    </r>
    <r>
      <rPr>
        <sz val="6"/>
        <rFont val="Times New Roman"/>
        <family val="1"/>
      </rPr>
      <t>3</t>
    </r>
  </si>
  <si>
    <r>
      <t>В</t>
    </r>
    <r>
      <rPr>
        <sz val="6"/>
        <rFont val="Times New Roman"/>
        <family val="1"/>
      </rPr>
      <t>4</t>
    </r>
  </si>
  <si>
    <r>
      <t>В</t>
    </r>
    <r>
      <rPr>
        <sz val="6"/>
        <rFont val="Times New Roman"/>
        <family val="1"/>
      </rPr>
      <t>5</t>
    </r>
  </si>
  <si>
    <r>
      <t>C</t>
    </r>
    <r>
      <rPr>
        <sz val="6"/>
        <rFont val="Times New Roman"/>
        <family val="1"/>
      </rPr>
      <t>1</t>
    </r>
  </si>
  <si>
    <r>
      <t>C</t>
    </r>
    <r>
      <rPr>
        <sz val="6"/>
        <rFont val="Times New Roman"/>
        <family val="1"/>
      </rPr>
      <t>2</t>
    </r>
  </si>
  <si>
    <r>
      <t>C</t>
    </r>
    <r>
      <rPr>
        <sz val="6"/>
        <rFont val="Times New Roman"/>
        <family val="1"/>
      </rPr>
      <t>3</t>
    </r>
  </si>
  <si>
    <r>
      <t>C</t>
    </r>
    <r>
      <rPr>
        <sz val="6"/>
        <rFont val="Times New Roman"/>
        <family val="1"/>
      </rPr>
      <t>4</t>
    </r>
  </si>
  <si>
    <t>С4Влч</t>
  </si>
  <si>
    <t>категорія лісокультурної  площі або насадження: згарище, галявина, зруб, склад насадження, клас віку, повнота, рік заходів чи пожежі тощо</t>
  </si>
  <si>
    <t>Сосна Палласа</t>
  </si>
  <si>
    <t>Робінія звичайна</t>
  </si>
  <si>
    <t>Форма  05 (частина перша)</t>
  </si>
  <si>
    <t xml:space="preserve">ТЛУ </t>
  </si>
  <si>
    <t>1. За головними породами</t>
  </si>
  <si>
    <t>Додаток  6</t>
  </si>
  <si>
    <t>Ялина</t>
  </si>
  <si>
    <t>Ялиця</t>
  </si>
  <si>
    <t>Рідколісся</t>
  </si>
  <si>
    <t>Модрина</t>
  </si>
  <si>
    <t>Малоцінні насадження</t>
  </si>
  <si>
    <t>Інші</t>
  </si>
  <si>
    <t>Всього листяних</t>
  </si>
  <si>
    <t>РАЗОМ</t>
  </si>
  <si>
    <t>Дуб звичайний</t>
  </si>
  <si>
    <t>Бук</t>
  </si>
  <si>
    <t>Липа</t>
  </si>
  <si>
    <t>Сезон</t>
  </si>
  <si>
    <t>Разом</t>
  </si>
  <si>
    <t>Площа</t>
  </si>
  <si>
    <t>%</t>
  </si>
  <si>
    <t>(власник лісів (лісокористувач))</t>
  </si>
  <si>
    <r>
      <t>обліку та оцінки якості лісокультурних об</t>
    </r>
    <r>
      <rPr>
        <sz val="10"/>
        <rFont val="Arial Narrow"/>
        <family val="2"/>
      </rPr>
      <t>’</t>
    </r>
    <r>
      <rPr>
        <sz val="10"/>
        <rFont val="Times New Roman"/>
        <family val="1"/>
      </rPr>
      <t>єктів</t>
    </r>
  </si>
  <si>
    <t>всього тис.шт., кг</t>
  </si>
  <si>
    <t xml:space="preserve">                   Продовження  додатка 5</t>
  </si>
  <si>
    <t xml:space="preserve">природне поновлення: на землях, що надані в постійне користування </t>
  </si>
  <si>
    <t>6Бп4Брс</t>
  </si>
  <si>
    <t>10Тч+Бп</t>
  </si>
  <si>
    <t>А2С</t>
  </si>
  <si>
    <t>посівного, кг.</t>
  </si>
  <si>
    <t>Рік переведення у вкриті лісовою рослинністю землі</t>
  </si>
  <si>
    <t>в тому числі за головними породами</t>
  </si>
  <si>
    <t>2. За типами лісорослинних</t>
  </si>
  <si>
    <t>обліку та оцінки якості лісокультурних об’єктів</t>
  </si>
  <si>
    <t>добрий</t>
  </si>
  <si>
    <t>зруб 2017
 СРС ст.шк.</t>
  </si>
  <si>
    <t xml:space="preserve">Старівське лісництво
ур.Головурів
</t>
  </si>
  <si>
    <t xml:space="preserve">Старівське лісництво
ур.Загатка
</t>
  </si>
  <si>
    <t>3рСз1рДпів</t>
  </si>
  <si>
    <t>Дуб зв</t>
  </si>
  <si>
    <t>10 січня 2018 року</t>
  </si>
  <si>
    <t>природного поновлення на 2018 рік</t>
  </si>
  <si>
    <t>в.о.директора ДП "Бориспільський лісгосп"</t>
  </si>
  <si>
    <t>_________________________А.М.Гусак</t>
  </si>
  <si>
    <t>Баришівське 
лісництво (Корніївка)</t>
  </si>
  <si>
    <t>Баришівське 
лісництво (Гостролуччя)</t>
  </si>
  <si>
    <t>Д5Влч</t>
  </si>
  <si>
    <t>Старівське лво (Вороньків)</t>
  </si>
  <si>
    <t>10Тк+Бп+Влч</t>
  </si>
  <si>
    <t>Старівське лво (Спільне)</t>
  </si>
  <si>
    <t>задовільн</t>
  </si>
  <si>
    <t>______________             10.01.2018р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</si>
</sst>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[$-422]d\ mmmm\ yyyy&quot; р.&quot;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name val="Arial Narrow"/>
      <family val="2"/>
    </font>
    <font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>
      <alignment/>
      <protection/>
    </xf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182" fontId="4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distributed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center"/>
    </xf>
    <xf numFmtId="0" fontId="32" fillId="24" borderId="0" xfId="0" applyFont="1" applyFill="1" applyAlignment="1">
      <alignment/>
    </xf>
    <xf numFmtId="0" fontId="8" fillId="0" borderId="10" xfId="0" applyFont="1" applyBorder="1" applyAlignment="1">
      <alignment horizontal="left"/>
    </xf>
    <xf numFmtId="0" fontId="4" fillId="24" borderId="0" xfId="0" applyFont="1" applyFill="1" applyAlignment="1">
      <alignment/>
    </xf>
    <xf numFmtId="0" fontId="4" fillId="0" borderId="14" xfId="0" applyFont="1" applyBorder="1" applyAlignment="1">
      <alignment horizontal="center" vertical="distributed"/>
    </xf>
    <xf numFmtId="1" fontId="9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Копия Книга(2)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zoomScalePageLayoutView="0" workbookViewId="0" topLeftCell="A46">
      <selection activeCell="F8" sqref="F8"/>
    </sheetView>
  </sheetViews>
  <sheetFormatPr defaultColWidth="9.140625" defaultRowHeight="12.75"/>
  <cols>
    <col min="1" max="1" width="17.421875" style="2" customWidth="1"/>
    <col min="2" max="2" width="7.8515625" style="2" customWidth="1"/>
    <col min="3" max="3" width="8.7109375" style="2" customWidth="1"/>
    <col min="4" max="4" width="6.8515625" style="2" customWidth="1"/>
    <col min="5" max="5" width="8.28125" style="2" customWidth="1"/>
    <col min="6" max="6" width="22.57421875" style="2" customWidth="1"/>
    <col min="7" max="7" width="14.8515625" style="2" customWidth="1"/>
    <col min="8" max="8" width="9.8515625" style="2" customWidth="1"/>
    <col min="9" max="9" width="9.140625" style="2" customWidth="1"/>
    <col min="10" max="10" width="7.140625" style="2" customWidth="1"/>
    <col min="11" max="11" width="6.57421875" style="2" customWidth="1"/>
    <col min="12" max="12" width="7.8515625" style="2" customWidth="1"/>
    <col min="13" max="13" width="14.140625" style="2" customWidth="1"/>
    <col min="14" max="16384" width="9.140625" style="2" customWidth="1"/>
  </cols>
  <sheetData>
    <row r="2" ht="26.25">
      <c r="F2" s="45" t="s">
        <v>38</v>
      </c>
    </row>
    <row r="5" spans="8:13" ht="12.75">
      <c r="H5" s="56" t="s">
        <v>72</v>
      </c>
      <c r="I5" s="56"/>
      <c r="J5" s="56"/>
      <c r="K5" s="56"/>
      <c r="L5" s="56"/>
      <c r="M5" s="56"/>
    </row>
    <row r="6" spans="8:13" ht="12.75">
      <c r="H6" s="57" t="s">
        <v>24</v>
      </c>
      <c r="I6" s="58"/>
      <c r="J6" s="58"/>
      <c r="K6" s="58"/>
      <c r="L6" s="58"/>
      <c r="M6" s="58"/>
    </row>
    <row r="7" spans="8:13" ht="12.75">
      <c r="H7" s="57" t="s">
        <v>169</v>
      </c>
      <c r="I7" s="58"/>
      <c r="J7" s="58"/>
      <c r="K7" s="58"/>
      <c r="L7" s="58"/>
      <c r="M7" s="58"/>
    </row>
    <row r="8" spans="9:13" ht="12.75">
      <c r="I8" s="1"/>
      <c r="J8" s="1"/>
      <c r="K8" s="1" t="s">
        <v>15</v>
      </c>
      <c r="L8" s="1"/>
      <c r="M8" s="1"/>
    </row>
    <row r="9" spans="1:13" ht="12.75">
      <c r="A9" s="54"/>
      <c r="B9" s="54"/>
      <c r="C9" s="54"/>
      <c r="D9" s="54"/>
      <c r="E9" s="54"/>
      <c r="F9" s="54"/>
      <c r="J9" s="23" t="s">
        <v>73</v>
      </c>
      <c r="K9" s="23"/>
      <c r="L9" s="23"/>
      <c r="M9" s="23"/>
    </row>
    <row r="10" spans="1:13" ht="12.75">
      <c r="A10" s="53"/>
      <c r="B10" s="53"/>
      <c r="C10" s="53"/>
      <c r="D10" s="53"/>
      <c r="E10" s="53"/>
      <c r="F10" s="53"/>
      <c r="J10" s="23"/>
      <c r="K10" s="1" t="s">
        <v>189</v>
      </c>
      <c r="L10" s="1"/>
      <c r="M10" s="1"/>
    </row>
    <row r="11" spans="1:13" ht="12.75">
      <c r="A11" s="53"/>
      <c r="B11" s="53"/>
      <c r="C11" s="53"/>
      <c r="D11" s="53"/>
      <c r="E11" s="53"/>
      <c r="F11" s="53"/>
      <c r="J11" s="23" t="s">
        <v>190</v>
      </c>
      <c r="K11" s="23"/>
      <c r="L11" s="23"/>
      <c r="M11" s="23"/>
    </row>
    <row r="12" spans="1:13" ht="12.75">
      <c r="A12" s="54"/>
      <c r="B12" s="54"/>
      <c r="C12" s="54"/>
      <c r="D12" s="54"/>
      <c r="E12" s="54"/>
      <c r="F12" s="54"/>
      <c r="J12" s="8" t="s">
        <v>187</v>
      </c>
      <c r="K12" s="8"/>
      <c r="L12" s="8"/>
      <c r="M12" s="8"/>
    </row>
    <row r="13" spans="1:13" ht="12.75">
      <c r="A13" s="55" t="s">
        <v>86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2.75">
      <c r="A14" s="55" t="s">
        <v>188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12.75">
      <c r="A15" s="55" t="s">
        <v>110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5:12" ht="12.75">
      <c r="E16" s="1"/>
      <c r="G16" s="59"/>
      <c r="H16" s="59"/>
      <c r="I16" s="59"/>
      <c r="J16" s="59"/>
      <c r="K16" s="59"/>
      <c r="L16" s="1"/>
    </row>
    <row r="17" spans="1:13" ht="12.75">
      <c r="A17" s="60" t="s">
        <v>10</v>
      </c>
      <c r="B17" s="61" t="s">
        <v>5</v>
      </c>
      <c r="C17" s="60" t="s">
        <v>6</v>
      </c>
      <c r="D17" s="64" t="s">
        <v>36</v>
      </c>
      <c r="E17" s="60" t="s">
        <v>14</v>
      </c>
      <c r="F17" s="10" t="s">
        <v>44</v>
      </c>
      <c r="G17" s="67" t="s">
        <v>65</v>
      </c>
      <c r="H17" s="67"/>
      <c r="I17" s="67"/>
      <c r="J17" s="67"/>
      <c r="K17" s="67"/>
      <c r="L17" s="64" t="s">
        <v>12</v>
      </c>
      <c r="M17" s="64" t="s">
        <v>177</v>
      </c>
    </row>
    <row r="18" spans="1:13" ht="12.75">
      <c r="A18" s="60"/>
      <c r="B18" s="62"/>
      <c r="C18" s="60"/>
      <c r="D18" s="65"/>
      <c r="E18" s="60"/>
      <c r="F18" s="64" t="s">
        <v>146</v>
      </c>
      <c r="G18" s="60" t="s">
        <v>45</v>
      </c>
      <c r="H18" s="60" t="s">
        <v>46</v>
      </c>
      <c r="I18" s="64" t="s">
        <v>9</v>
      </c>
      <c r="J18" s="64" t="s">
        <v>85</v>
      </c>
      <c r="K18" s="68" t="s">
        <v>47</v>
      </c>
      <c r="L18" s="65"/>
      <c r="M18" s="65"/>
    </row>
    <row r="19" spans="1:13" ht="12.75">
      <c r="A19" s="60"/>
      <c r="B19" s="62"/>
      <c r="C19" s="60"/>
      <c r="D19" s="65"/>
      <c r="E19" s="60"/>
      <c r="F19" s="65"/>
      <c r="G19" s="60"/>
      <c r="H19" s="60"/>
      <c r="I19" s="65"/>
      <c r="J19" s="65"/>
      <c r="K19" s="68"/>
      <c r="L19" s="65"/>
      <c r="M19" s="65"/>
    </row>
    <row r="20" spans="1:13" ht="12.75">
      <c r="A20" s="60"/>
      <c r="B20" s="62"/>
      <c r="C20" s="60"/>
      <c r="D20" s="65"/>
      <c r="E20" s="60"/>
      <c r="F20" s="65"/>
      <c r="G20" s="60"/>
      <c r="H20" s="60"/>
      <c r="I20" s="65"/>
      <c r="J20" s="65"/>
      <c r="K20" s="68"/>
      <c r="L20" s="65"/>
      <c r="M20" s="65"/>
    </row>
    <row r="21" spans="1:13" ht="12.75">
      <c r="A21" s="60"/>
      <c r="B21" s="62"/>
      <c r="C21" s="60"/>
      <c r="D21" s="65"/>
      <c r="E21" s="60"/>
      <c r="F21" s="65"/>
      <c r="G21" s="60"/>
      <c r="H21" s="60"/>
      <c r="I21" s="65"/>
      <c r="J21" s="65"/>
      <c r="K21" s="68"/>
      <c r="L21" s="65"/>
      <c r="M21" s="65"/>
    </row>
    <row r="22" spans="1:13" ht="12.75">
      <c r="A22" s="60"/>
      <c r="B22" s="62"/>
      <c r="C22" s="60"/>
      <c r="D22" s="65"/>
      <c r="E22" s="60"/>
      <c r="F22" s="65"/>
      <c r="G22" s="60"/>
      <c r="H22" s="60"/>
      <c r="I22" s="65"/>
      <c r="J22" s="65"/>
      <c r="K22" s="68"/>
      <c r="L22" s="65"/>
      <c r="M22" s="65"/>
    </row>
    <row r="23" spans="1:13" ht="12.75">
      <c r="A23" s="60"/>
      <c r="B23" s="62"/>
      <c r="C23" s="60"/>
      <c r="D23" s="65"/>
      <c r="E23" s="60"/>
      <c r="F23" s="65"/>
      <c r="G23" s="60"/>
      <c r="H23" s="60"/>
      <c r="I23" s="65"/>
      <c r="J23" s="65"/>
      <c r="K23" s="68"/>
      <c r="L23" s="65"/>
      <c r="M23" s="65"/>
    </row>
    <row r="24" spans="1:13" ht="12.75">
      <c r="A24" s="60"/>
      <c r="B24" s="63"/>
      <c r="C24" s="60"/>
      <c r="D24" s="66"/>
      <c r="E24" s="60"/>
      <c r="F24" s="66"/>
      <c r="G24" s="60"/>
      <c r="H24" s="60"/>
      <c r="I24" s="66"/>
      <c r="J24" s="66"/>
      <c r="K24" s="68"/>
      <c r="L24" s="66"/>
      <c r="M24" s="66"/>
    </row>
    <row r="25" spans="1:13" ht="12.75">
      <c r="A25" s="4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  <c r="I25" s="4">
        <v>9</v>
      </c>
      <c r="J25" s="4">
        <v>10</v>
      </c>
      <c r="K25" s="4">
        <v>11</v>
      </c>
      <c r="L25" s="4">
        <v>12</v>
      </c>
      <c r="M25" s="4">
        <v>13</v>
      </c>
    </row>
    <row r="26" spans="1:13" ht="21.75" customHeight="1">
      <c r="A26" s="38" t="s">
        <v>191</v>
      </c>
      <c r="B26" s="4">
        <v>30</v>
      </c>
      <c r="C26" s="4">
        <v>18</v>
      </c>
      <c r="D26" s="4">
        <v>0.2</v>
      </c>
      <c r="E26" s="4" t="s">
        <v>50</v>
      </c>
      <c r="F26" s="4" t="s">
        <v>11</v>
      </c>
      <c r="G26" s="4" t="s">
        <v>173</v>
      </c>
      <c r="H26" s="4" t="s">
        <v>111</v>
      </c>
      <c r="I26" s="4">
        <v>6.4</v>
      </c>
      <c r="J26" s="4">
        <v>0.6</v>
      </c>
      <c r="K26" s="4" t="s">
        <v>181</v>
      </c>
      <c r="L26" s="4"/>
      <c r="M26" s="4">
        <v>2021</v>
      </c>
    </row>
    <row r="27" spans="1:13" ht="21.75" customHeight="1">
      <c r="A27" s="38" t="s">
        <v>191</v>
      </c>
      <c r="B27" s="4">
        <v>28</v>
      </c>
      <c r="C27" s="4">
        <v>20</v>
      </c>
      <c r="D27" s="4">
        <v>1.2</v>
      </c>
      <c r="E27" s="4" t="s">
        <v>50</v>
      </c>
      <c r="F27" s="4" t="s">
        <v>11</v>
      </c>
      <c r="G27" s="4" t="s">
        <v>55</v>
      </c>
      <c r="H27" s="4" t="s">
        <v>111</v>
      </c>
      <c r="I27" s="4">
        <v>8.2</v>
      </c>
      <c r="J27" s="4">
        <v>1.2</v>
      </c>
      <c r="K27" s="4" t="s">
        <v>181</v>
      </c>
      <c r="L27" s="4"/>
      <c r="M27" s="4">
        <v>2021</v>
      </c>
    </row>
    <row r="28" spans="1:13" ht="20.25" customHeight="1">
      <c r="A28" s="38" t="s">
        <v>191</v>
      </c>
      <c r="B28" s="4">
        <v>17</v>
      </c>
      <c r="C28" s="4">
        <v>35</v>
      </c>
      <c r="D28" s="4">
        <v>0.3</v>
      </c>
      <c r="E28" s="4" t="s">
        <v>50</v>
      </c>
      <c r="F28" s="4" t="s">
        <v>11</v>
      </c>
      <c r="G28" s="4" t="s">
        <v>51</v>
      </c>
      <c r="H28" s="4" t="s">
        <v>111</v>
      </c>
      <c r="I28" s="4">
        <v>6.9</v>
      </c>
      <c r="J28" s="4">
        <v>0.7</v>
      </c>
      <c r="K28" s="4" t="s">
        <v>181</v>
      </c>
      <c r="L28" s="4"/>
      <c r="M28" s="4">
        <v>2021</v>
      </c>
    </row>
    <row r="29" spans="1:13" ht="21.75" customHeight="1">
      <c r="A29" s="38" t="s">
        <v>191</v>
      </c>
      <c r="B29" s="4">
        <v>31</v>
      </c>
      <c r="C29" s="4">
        <v>13</v>
      </c>
      <c r="D29" s="4">
        <v>0.6</v>
      </c>
      <c r="E29" s="4" t="s">
        <v>50</v>
      </c>
      <c r="F29" s="4" t="s">
        <v>11</v>
      </c>
      <c r="G29" s="4" t="s">
        <v>174</v>
      </c>
      <c r="H29" s="4" t="s">
        <v>111</v>
      </c>
      <c r="I29" s="4">
        <v>6.2</v>
      </c>
      <c r="J29" s="4">
        <v>1.1</v>
      </c>
      <c r="K29" s="4" t="s">
        <v>181</v>
      </c>
      <c r="L29" s="4"/>
      <c r="M29" s="4">
        <v>2021</v>
      </c>
    </row>
    <row r="30" spans="1:13" ht="33.75">
      <c r="A30" s="38" t="s">
        <v>192</v>
      </c>
      <c r="B30" s="4">
        <v>79</v>
      </c>
      <c r="C30" s="4">
        <v>23</v>
      </c>
      <c r="D30" s="4">
        <v>0.4</v>
      </c>
      <c r="E30" s="4" t="s">
        <v>50</v>
      </c>
      <c r="F30" s="4" t="s">
        <v>11</v>
      </c>
      <c r="G30" s="4" t="s">
        <v>55</v>
      </c>
      <c r="H30" s="4" t="s">
        <v>111</v>
      </c>
      <c r="I30" s="4">
        <v>7.9</v>
      </c>
      <c r="J30" s="4">
        <v>0.6</v>
      </c>
      <c r="K30" s="4" t="s">
        <v>181</v>
      </c>
      <c r="L30" s="4"/>
      <c r="M30" s="4">
        <v>2021</v>
      </c>
    </row>
    <row r="31" spans="1:13" ht="33.75">
      <c r="A31" s="38" t="s">
        <v>192</v>
      </c>
      <c r="B31" s="4">
        <v>75</v>
      </c>
      <c r="C31" s="4">
        <v>8</v>
      </c>
      <c r="D31" s="4">
        <v>0.6</v>
      </c>
      <c r="E31" s="4" t="s">
        <v>50</v>
      </c>
      <c r="F31" s="4" t="s">
        <v>11</v>
      </c>
      <c r="G31" s="4" t="s">
        <v>55</v>
      </c>
      <c r="H31" s="4" t="s">
        <v>111</v>
      </c>
      <c r="I31" s="4">
        <v>7.2</v>
      </c>
      <c r="J31" s="4">
        <v>0.6</v>
      </c>
      <c r="K31" s="4" t="s">
        <v>181</v>
      </c>
      <c r="L31" s="4"/>
      <c r="M31" s="4">
        <v>2021</v>
      </c>
    </row>
    <row r="32" spans="1:13" ht="12.75" customHeight="1">
      <c r="A32" s="38" t="s">
        <v>104</v>
      </c>
      <c r="B32" s="4">
        <v>5</v>
      </c>
      <c r="C32" s="4">
        <v>10</v>
      </c>
      <c r="D32" s="4">
        <v>1.9</v>
      </c>
      <c r="E32" s="4" t="s">
        <v>145</v>
      </c>
      <c r="F32" s="4" t="s">
        <v>11</v>
      </c>
      <c r="G32" s="4" t="s">
        <v>53</v>
      </c>
      <c r="H32" s="4" t="s">
        <v>111</v>
      </c>
      <c r="I32" s="4">
        <v>1.4</v>
      </c>
      <c r="J32" s="4">
        <v>0.4</v>
      </c>
      <c r="K32" s="4" t="s">
        <v>181</v>
      </c>
      <c r="L32" s="4"/>
      <c r="M32" s="4">
        <v>2020</v>
      </c>
    </row>
    <row r="33" spans="1:13" ht="14.25" customHeight="1">
      <c r="A33" s="38" t="s">
        <v>104</v>
      </c>
      <c r="B33" s="4">
        <v>7</v>
      </c>
      <c r="C33" s="4">
        <v>20</v>
      </c>
      <c r="D33" s="4">
        <v>2</v>
      </c>
      <c r="E33" s="4" t="s">
        <v>193</v>
      </c>
      <c r="F33" s="4" t="s">
        <v>11</v>
      </c>
      <c r="G33" s="4" t="s">
        <v>53</v>
      </c>
      <c r="H33" s="4" t="s">
        <v>111</v>
      </c>
      <c r="I33" s="4">
        <v>1.5</v>
      </c>
      <c r="J33" s="4">
        <v>0.5</v>
      </c>
      <c r="K33" s="4" t="s">
        <v>181</v>
      </c>
      <c r="L33" s="4"/>
      <c r="M33" s="4">
        <v>2020</v>
      </c>
    </row>
    <row r="34" spans="1:13" ht="12.75" customHeight="1">
      <c r="A34" s="38" t="s">
        <v>104</v>
      </c>
      <c r="B34" s="4">
        <v>68</v>
      </c>
      <c r="C34" s="4">
        <v>14</v>
      </c>
      <c r="D34" s="4">
        <v>2.1</v>
      </c>
      <c r="E34" s="4" t="s">
        <v>145</v>
      </c>
      <c r="F34" s="4" t="s">
        <v>11</v>
      </c>
      <c r="G34" s="4" t="s">
        <v>53</v>
      </c>
      <c r="H34" s="4" t="s">
        <v>111</v>
      </c>
      <c r="I34" s="4">
        <v>1.4</v>
      </c>
      <c r="J34" s="4">
        <v>0.5</v>
      </c>
      <c r="K34" s="4" t="s">
        <v>181</v>
      </c>
      <c r="L34" s="4"/>
      <c r="M34" s="4">
        <v>2020</v>
      </c>
    </row>
    <row r="35" spans="1:13" ht="12.75" customHeight="1">
      <c r="A35" s="38" t="s">
        <v>104</v>
      </c>
      <c r="B35" s="4">
        <v>69</v>
      </c>
      <c r="C35" s="4">
        <v>28</v>
      </c>
      <c r="D35" s="4">
        <v>2.2</v>
      </c>
      <c r="E35" s="4" t="s">
        <v>107</v>
      </c>
      <c r="F35" s="4" t="s">
        <v>11</v>
      </c>
      <c r="G35" s="4" t="s">
        <v>53</v>
      </c>
      <c r="H35" s="4" t="s">
        <v>111</v>
      </c>
      <c r="I35" s="4">
        <v>1.6</v>
      </c>
      <c r="J35" s="4">
        <v>0.4</v>
      </c>
      <c r="K35" s="4" t="s">
        <v>181</v>
      </c>
      <c r="L35" s="4"/>
      <c r="M35" s="4">
        <v>2020</v>
      </c>
    </row>
    <row r="36" spans="1:13" ht="22.5">
      <c r="A36" s="38" t="s">
        <v>194</v>
      </c>
      <c r="B36" s="4">
        <v>43</v>
      </c>
      <c r="C36" s="4">
        <v>6</v>
      </c>
      <c r="D36" s="4">
        <v>0.8</v>
      </c>
      <c r="E36" s="4" t="s">
        <v>54</v>
      </c>
      <c r="F36" s="4" t="s">
        <v>11</v>
      </c>
      <c r="G36" s="4" t="s">
        <v>195</v>
      </c>
      <c r="H36" s="4" t="s">
        <v>111</v>
      </c>
      <c r="I36" s="4">
        <v>3.5</v>
      </c>
      <c r="J36" s="4">
        <v>0.15</v>
      </c>
      <c r="K36" s="4" t="s">
        <v>181</v>
      </c>
      <c r="L36" s="4"/>
      <c r="M36" s="4">
        <v>2023</v>
      </c>
    </row>
    <row r="37" spans="1:13" ht="22.5">
      <c r="A37" s="38" t="s">
        <v>196</v>
      </c>
      <c r="B37" s="4">
        <v>33</v>
      </c>
      <c r="C37" s="4">
        <v>21</v>
      </c>
      <c r="D37" s="4">
        <v>2.6</v>
      </c>
      <c r="E37" s="4" t="s">
        <v>145</v>
      </c>
      <c r="F37" s="4" t="s">
        <v>11</v>
      </c>
      <c r="G37" s="4" t="s">
        <v>53</v>
      </c>
      <c r="H37" s="4" t="s">
        <v>111</v>
      </c>
      <c r="I37" s="4">
        <v>4</v>
      </c>
      <c r="J37" s="4">
        <v>0.1</v>
      </c>
      <c r="K37" s="46" t="s">
        <v>197</v>
      </c>
      <c r="L37" s="4"/>
      <c r="M37" s="4">
        <v>2023</v>
      </c>
    </row>
    <row r="38" spans="1:13" ht="12.75">
      <c r="A38" s="12" t="s">
        <v>165</v>
      </c>
      <c r="B38" s="4"/>
      <c r="C38" s="6"/>
      <c r="D38" s="29">
        <f>SUM(D26:D37)</f>
        <v>14.9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75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7" ht="12.75">
      <c r="A40" s="2" t="s">
        <v>109</v>
      </c>
      <c r="B40" s="19"/>
      <c r="E40" s="56" t="s">
        <v>198</v>
      </c>
      <c r="F40" s="56"/>
      <c r="G40" s="56"/>
    </row>
    <row r="41" spans="2:7" ht="12.75">
      <c r="B41" s="59"/>
      <c r="C41" s="59"/>
      <c r="D41" s="59"/>
      <c r="E41" s="56"/>
      <c r="F41" s="56"/>
      <c r="G41" s="56"/>
    </row>
    <row r="44" spans="1:13" ht="15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56" t="s">
        <v>171</v>
      </c>
      <c r="L44" s="56"/>
      <c r="M44" s="56"/>
    </row>
    <row r="45" spans="1:13" ht="15.75">
      <c r="A45" s="69" t="s">
        <v>172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ht="12.75">
      <c r="B46" s="2" t="s">
        <v>7</v>
      </c>
      <c r="I46" s="55" t="s">
        <v>108</v>
      </c>
      <c r="J46" s="55"/>
      <c r="K46" s="55"/>
      <c r="L46" s="55"/>
      <c r="M46" s="55"/>
    </row>
    <row r="47" spans="1:13" ht="12.75">
      <c r="A47" s="70" t="s">
        <v>151</v>
      </c>
      <c r="B47" s="70"/>
      <c r="C47" s="70"/>
      <c r="D47" s="70"/>
      <c r="E47" s="70"/>
      <c r="F47" s="70"/>
      <c r="G47" s="11" t="s">
        <v>179</v>
      </c>
      <c r="K47" s="32" t="s">
        <v>78</v>
      </c>
      <c r="L47" s="32"/>
      <c r="M47" s="32"/>
    </row>
    <row r="48" spans="1:13" ht="25.5">
      <c r="A48" s="71" t="s">
        <v>115</v>
      </c>
      <c r="B48" s="72" t="s">
        <v>88</v>
      </c>
      <c r="C48" s="72" t="s">
        <v>166</v>
      </c>
      <c r="D48" s="72" t="s">
        <v>167</v>
      </c>
      <c r="E48" s="75"/>
      <c r="F48" s="76"/>
      <c r="G48" s="32" t="s">
        <v>77</v>
      </c>
      <c r="H48" s="32"/>
      <c r="I48" s="32"/>
      <c r="K48" s="34" t="s">
        <v>79</v>
      </c>
      <c r="L48" s="33" t="s">
        <v>42</v>
      </c>
      <c r="M48" s="34" t="s">
        <v>167</v>
      </c>
    </row>
    <row r="49" spans="1:13" ht="12.75">
      <c r="A49" s="71"/>
      <c r="B49" s="73"/>
      <c r="C49" s="73"/>
      <c r="D49" s="73"/>
      <c r="E49" s="64"/>
      <c r="F49" s="64"/>
      <c r="G49" s="34" t="s">
        <v>150</v>
      </c>
      <c r="H49" s="33" t="s">
        <v>42</v>
      </c>
      <c r="I49" s="34" t="s">
        <v>167</v>
      </c>
      <c r="K49" s="24"/>
      <c r="L49" s="25"/>
      <c r="M49" s="24"/>
    </row>
    <row r="50" spans="1:13" ht="12.75">
      <c r="A50" s="71"/>
      <c r="B50" s="74"/>
      <c r="C50" s="74"/>
      <c r="D50" s="74"/>
      <c r="E50" s="66"/>
      <c r="F50" s="66"/>
      <c r="G50" s="24"/>
      <c r="H50" s="25"/>
      <c r="I50" s="24"/>
      <c r="K50" s="6" t="s">
        <v>81</v>
      </c>
      <c r="L50" s="28">
        <v>14.9</v>
      </c>
      <c r="M50" s="18">
        <v>100</v>
      </c>
    </row>
    <row r="51" spans="1:13" ht="12.75">
      <c r="A51" s="4">
        <v>1</v>
      </c>
      <c r="B51" s="6" t="s">
        <v>80</v>
      </c>
      <c r="C51" s="4">
        <f>C52+C53+C54+C55+C56+C57</f>
        <v>0</v>
      </c>
      <c r="D51" s="18"/>
      <c r="E51" s="4">
        <f>E52+E53+E54+E55+E56+E57</f>
        <v>0</v>
      </c>
      <c r="F51" s="4"/>
      <c r="G51" s="4" t="s">
        <v>127</v>
      </c>
      <c r="H51" s="4"/>
      <c r="I51" s="18"/>
      <c r="K51" s="6" t="s">
        <v>83</v>
      </c>
      <c r="L51" s="4"/>
      <c r="M51" s="18"/>
    </row>
    <row r="52" spans="1:13" ht="12.75">
      <c r="A52" s="4">
        <v>2</v>
      </c>
      <c r="B52" s="6" t="s">
        <v>48</v>
      </c>
      <c r="C52" s="4"/>
      <c r="D52" s="18"/>
      <c r="E52" s="4"/>
      <c r="F52" s="4"/>
      <c r="G52" s="4" t="s">
        <v>128</v>
      </c>
      <c r="H52" s="4"/>
      <c r="I52" s="18"/>
      <c r="K52" s="6" t="s">
        <v>84</v>
      </c>
      <c r="L52" s="4"/>
      <c r="M52" s="18"/>
    </row>
    <row r="53" spans="1:13" ht="12.75">
      <c r="A53" s="4">
        <v>3</v>
      </c>
      <c r="B53" s="6" t="s">
        <v>147</v>
      </c>
      <c r="C53" s="4"/>
      <c r="D53" s="18"/>
      <c r="E53" s="4"/>
      <c r="F53" s="4"/>
      <c r="G53" s="4" t="s">
        <v>129</v>
      </c>
      <c r="H53" s="4"/>
      <c r="I53" s="18"/>
      <c r="K53" s="6" t="s">
        <v>74</v>
      </c>
      <c r="L53" s="4"/>
      <c r="M53" s="18"/>
    </row>
    <row r="54" spans="1:13" ht="12.75">
      <c r="A54" s="4">
        <v>4</v>
      </c>
      <c r="B54" s="6" t="s">
        <v>153</v>
      </c>
      <c r="C54" s="4"/>
      <c r="D54" s="18"/>
      <c r="E54" s="4"/>
      <c r="F54" s="4"/>
      <c r="G54" s="4" t="s">
        <v>130</v>
      </c>
      <c r="H54" s="4"/>
      <c r="I54" s="18"/>
      <c r="K54" s="6" t="s">
        <v>155</v>
      </c>
      <c r="L54" s="4"/>
      <c r="M54" s="18"/>
    </row>
    <row r="55" spans="1:13" ht="12.75">
      <c r="A55" s="4">
        <v>5</v>
      </c>
      <c r="B55" s="6" t="s">
        <v>154</v>
      </c>
      <c r="C55" s="4"/>
      <c r="D55" s="18"/>
      <c r="E55" s="4"/>
      <c r="F55" s="4"/>
      <c r="G55" s="4" t="s">
        <v>131</v>
      </c>
      <c r="H55" s="4"/>
      <c r="I55" s="18"/>
      <c r="K55" s="6" t="s">
        <v>157</v>
      </c>
      <c r="L55" s="4"/>
      <c r="M55" s="18"/>
    </row>
    <row r="56" spans="1:13" ht="12.75">
      <c r="A56" s="4">
        <v>6</v>
      </c>
      <c r="B56" s="6" t="s">
        <v>156</v>
      </c>
      <c r="C56" s="4"/>
      <c r="D56" s="18"/>
      <c r="E56" s="4"/>
      <c r="F56" s="4"/>
      <c r="G56" s="4" t="s">
        <v>132</v>
      </c>
      <c r="H56" s="4"/>
      <c r="I56" s="18"/>
      <c r="K56" s="6" t="s">
        <v>158</v>
      </c>
      <c r="L56" s="4"/>
      <c r="M56" s="18"/>
    </row>
    <row r="57" spans="1:13" ht="12.75">
      <c r="A57" s="4">
        <v>7</v>
      </c>
      <c r="B57" s="6" t="s">
        <v>158</v>
      </c>
      <c r="C57" s="4"/>
      <c r="D57" s="18"/>
      <c r="E57" s="4"/>
      <c r="F57" s="4"/>
      <c r="G57" s="4" t="s">
        <v>133</v>
      </c>
      <c r="H57" s="4"/>
      <c r="I57" s="18"/>
      <c r="K57" s="12" t="s">
        <v>160</v>
      </c>
      <c r="L57" s="29">
        <f>SUM(L50:L56)</f>
        <v>14.9</v>
      </c>
      <c r="M57" s="13">
        <f>SUM(M50:M56)</f>
        <v>100</v>
      </c>
    </row>
    <row r="58" spans="1:9" ht="12.75">
      <c r="A58" s="4">
        <v>8</v>
      </c>
      <c r="B58" s="6" t="s">
        <v>159</v>
      </c>
      <c r="C58" s="4">
        <f>C59+C60+C61+C65+C67+C69+C70</f>
        <v>15</v>
      </c>
      <c r="D58" s="4">
        <f>D59+D60+D61+D65+D67+D69+D70</f>
        <v>100</v>
      </c>
      <c r="E58" s="4">
        <f>E59+E60+E61</f>
        <v>0</v>
      </c>
      <c r="F58" s="4">
        <f>F59+F60+F61</f>
        <v>0</v>
      </c>
      <c r="G58" s="4" t="s">
        <v>136</v>
      </c>
      <c r="H58" s="4"/>
      <c r="I58" s="18"/>
    </row>
    <row r="59" spans="1:9" ht="12.75">
      <c r="A59" s="4">
        <v>9</v>
      </c>
      <c r="B59" s="6" t="s">
        <v>186</v>
      </c>
      <c r="C59" s="4"/>
      <c r="D59" s="18"/>
      <c r="E59" s="4"/>
      <c r="F59" s="4"/>
      <c r="G59" s="4" t="s">
        <v>137</v>
      </c>
      <c r="H59" s="4"/>
      <c r="I59" s="18"/>
    </row>
    <row r="60" spans="1:13" ht="12.75">
      <c r="A60" s="4">
        <v>10</v>
      </c>
      <c r="B60" s="6" t="s">
        <v>49</v>
      </c>
      <c r="C60" s="4"/>
      <c r="D60" s="18"/>
      <c r="E60" s="4"/>
      <c r="F60" s="4"/>
      <c r="G60" s="4" t="s">
        <v>138</v>
      </c>
      <c r="H60" s="4"/>
      <c r="I60" s="18"/>
      <c r="J60" s="50" t="s">
        <v>33</v>
      </c>
      <c r="K60" s="55"/>
      <c r="L60" s="55"/>
      <c r="M60" s="55"/>
    </row>
    <row r="61" spans="1:9" ht="12.75">
      <c r="A61" s="4">
        <v>11</v>
      </c>
      <c r="B61" s="6" t="s">
        <v>67</v>
      </c>
      <c r="C61" s="4"/>
      <c r="D61" s="18"/>
      <c r="E61" s="4"/>
      <c r="F61" s="4"/>
      <c r="G61" s="4" t="s">
        <v>139</v>
      </c>
      <c r="H61" s="4"/>
      <c r="I61" s="18"/>
    </row>
    <row r="62" spans="1:13" ht="25.5">
      <c r="A62" s="4">
        <v>12</v>
      </c>
      <c r="B62" s="6" t="s">
        <v>162</v>
      </c>
      <c r="C62" s="4"/>
      <c r="D62" s="18"/>
      <c r="E62" s="4"/>
      <c r="F62" s="4"/>
      <c r="G62" s="4" t="s">
        <v>140</v>
      </c>
      <c r="H62" s="4"/>
      <c r="I62" s="18"/>
      <c r="K62" s="34" t="s">
        <v>164</v>
      </c>
      <c r="L62" s="33" t="s">
        <v>42</v>
      </c>
      <c r="M62" s="34" t="s">
        <v>167</v>
      </c>
    </row>
    <row r="63" spans="1:13" ht="12.75">
      <c r="A63" s="4">
        <v>13</v>
      </c>
      <c r="B63" s="6" t="s">
        <v>163</v>
      </c>
      <c r="C63" s="4"/>
      <c r="D63" s="18"/>
      <c r="E63" s="4"/>
      <c r="F63" s="4"/>
      <c r="G63" s="4" t="s">
        <v>134</v>
      </c>
      <c r="H63" s="4"/>
      <c r="I63" s="18"/>
      <c r="K63" s="24"/>
      <c r="L63" s="25"/>
      <c r="M63" s="24"/>
    </row>
    <row r="64" spans="1:13" ht="12.75">
      <c r="A64" s="4">
        <v>14</v>
      </c>
      <c r="B64" s="6" t="s">
        <v>91</v>
      </c>
      <c r="C64" s="4"/>
      <c r="D64" s="18"/>
      <c r="E64" s="4"/>
      <c r="F64" s="4"/>
      <c r="G64" s="4" t="s">
        <v>141</v>
      </c>
      <c r="H64" s="4"/>
      <c r="I64" s="18"/>
      <c r="K64" s="6" t="s">
        <v>28</v>
      </c>
      <c r="L64" s="28">
        <v>14.9</v>
      </c>
      <c r="M64" s="18">
        <v>100</v>
      </c>
    </row>
    <row r="65" spans="1:13" ht="12.75">
      <c r="A65" s="4">
        <v>15</v>
      </c>
      <c r="B65" s="6" t="s">
        <v>92</v>
      </c>
      <c r="C65" s="4">
        <v>1</v>
      </c>
      <c r="D65" s="18">
        <v>7</v>
      </c>
      <c r="E65" s="4"/>
      <c r="F65" s="4"/>
      <c r="G65" s="4" t="s">
        <v>142</v>
      </c>
      <c r="H65" s="4">
        <v>3</v>
      </c>
      <c r="I65" s="18">
        <v>20</v>
      </c>
      <c r="K65" s="6" t="s">
        <v>29</v>
      </c>
      <c r="L65" s="28"/>
      <c r="M65" s="18"/>
    </row>
    <row r="66" spans="1:13" ht="12.75">
      <c r="A66" s="4">
        <v>16</v>
      </c>
      <c r="B66" s="6" t="s">
        <v>93</v>
      </c>
      <c r="C66" s="4"/>
      <c r="D66" s="18"/>
      <c r="E66" s="4"/>
      <c r="F66" s="4"/>
      <c r="G66" s="4" t="s">
        <v>143</v>
      </c>
      <c r="H66" s="4">
        <v>1</v>
      </c>
      <c r="I66" s="18">
        <v>7</v>
      </c>
      <c r="K66" s="12" t="s">
        <v>160</v>
      </c>
      <c r="L66" s="29">
        <f>SUM(L64:L65)</f>
        <v>14.9</v>
      </c>
      <c r="M66" s="13">
        <f>SUM(M64:M65)</f>
        <v>100</v>
      </c>
    </row>
    <row r="67" spans="1:9" ht="12.75">
      <c r="A67" s="4">
        <v>17</v>
      </c>
      <c r="B67" s="6" t="s">
        <v>94</v>
      </c>
      <c r="C67" s="4">
        <v>1</v>
      </c>
      <c r="D67" s="18">
        <v>7</v>
      </c>
      <c r="E67" s="4"/>
      <c r="F67" s="4"/>
      <c r="G67" s="4" t="s">
        <v>144</v>
      </c>
      <c r="H67" s="4">
        <v>7</v>
      </c>
      <c r="I67" s="18">
        <v>47</v>
      </c>
    </row>
    <row r="68" spans="1:13" ht="12.75">
      <c r="A68" s="4">
        <v>18</v>
      </c>
      <c r="B68" s="6" t="s">
        <v>95</v>
      </c>
      <c r="C68" s="4"/>
      <c r="D68" s="18"/>
      <c r="E68" s="4"/>
      <c r="F68" s="4"/>
      <c r="G68" s="4" t="s">
        <v>43</v>
      </c>
      <c r="H68" s="4"/>
      <c r="I68" s="18"/>
      <c r="K68" s="3"/>
      <c r="L68" s="3"/>
      <c r="M68" s="3"/>
    </row>
    <row r="69" spans="1:13" ht="12.75">
      <c r="A69" s="4">
        <v>19</v>
      </c>
      <c r="B69" s="6" t="s">
        <v>96</v>
      </c>
      <c r="C69" s="4">
        <v>11</v>
      </c>
      <c r="D69" s="18">
        <v>73</v>
      </c>
      <c r="E69" s="4"/>
      <c r="F69" s="4"/>
      <c r="G69" s="4" t="s">
        <v>135</v>
      </c>
      <c r="H69" s="4"/>
      <c r="I69" s="18"/>
      <c r="J69" s="50"/>
      <c r="K69" s="55"/>
      <c r="L69" s="55"/>
      <c r="M69" s="55"/>
    </row>
    <row r="70" spans="1:9" ht="12.75">
      <c r="A70" s="4">
        <v>20</v>
      </c>
      <c r="B70" s="6" t="s">
        <v>60</v>
      </c>
      <c r="C70" s="4">
        <v>2</v>
      </c>
      <c r="D70" s="18">
        <v>13</v>
      </c>
      <c r="E70" s="4"/>
      <c r="F70" s="4"/>
      <c r="G70" s="4" t="s">
        <v>121</v>
      </c>
      <c r="H70" s="4"/>
      <c r="I70" s="18"/>
    </row>
    <row r="71" spans="1:13" ht="12.75">
      <c r="A71" s="4">
        <v>21</v>
      </c>
      <c r="B71" s="6" t="s">
        <v>97</v>
      </c>
      <c r="C71" s="4"/>
      <c r="D71" s="18"/>
      <c r="E71" s="4"/>
      <c r="F71" s="4"/>
      <c r="G71" s="4" t="s">
        <v>122</v>
      </c>
      <c r="H71" s="4"/>
      <c r="I71" s="18"/>
      <c r="K71" s="17"/>
      <c r="L71" s="21"/>
      <c r="M71" s="17"/>
    </row>
    <row r="72" spans="1:13" ht="12.75">
      <c r="A72" s="4">
        <v>22</v>
      </c>
      <c r="B72" s="6" t="s">
        <v>98</v>
      </c>
      <c r="C72" s="4"/>
      <c r="D72" s="18"/>
      <c r="E72" s="4"/>
      <c r="F72" s="4"/>
      <c r="G72" s="4" t="s">
        <v>123</v>
      </c>
      <c r="H72" s="4"/>
      <c r="I72" s="18"/>
      <c r="K72" s="17"/>
      <c r="L72" s="21"/>
      <c r="M72" s="17"/>
    </row>
    <row r="73" spans="1:13" ht="12.75">
      <c r="A73" s="4">
        <v>23</v>
      </c>
      <c r="B73" s="6" t="s">
        <v>100</v>
      </c>
      <c r="C73" s="4"/>
      <c r="D73" s="18"/>
      <c r="E73" s="4"/>
      <c r="F73" s="4"/>
      <c r="G73" s="4" t="s">
        <v>124</v>
      </c>
      <c r="H73" s="4">
        <v>2</v>
      </c>
      <c r="I73" s="18">
        <v>13</v>
      </c>
      <c r="K73" s="7"/>
      <c r="L73" s="8"/>
      <c r="M73" s="22"/>
    </row>
    <row r="74" spans="1:13" ht="12.75">
      <c r="A74" s="4">
        <v>24</v>
      </c>
      <c r="B74" s="6" t="s">
        <v>158</v>
      </c>
      <c r="C74" s="4"/>
      <c r="D74" s="18"/>
      <c r="E74" s="4"/>
      <c r="F74" s="4"/>
      <c r="G74" s="4" t="s">
        <v>125</v>
      </c>
      <c r="H74" s="4">
        <v>2</v>
      </c>
      <c r="I74" s="18">
        <v>13</v>
      </c>
      <c r="K74" s="16"/>
      <c r="L74" s="8"/>
      <c r="M74" s="22"/>
    </row>
    <row r="75" spans="1:13" ht="12.75">
      <c r="A75" s="51" t="s">
        <v>160</v>
      </c>
      <c r="B75" s="52"/>
      <c r="C75" s="12">
        <f>C51+C58</f>
        <v>15</v>
      </c>
      <c r="D75" s="12">
        <f>D51+D58</f>
        <v>100</v>
      </c>
      <c r="E75" s="12">
        <f>E51+E58</f>
        <v>0</v>
      </c>
      <c r="F75" s="12">
        <f>F51+F58</f>
        <v>0</v>
      </c>
      <c r="G75" s="12" t="s">
        <v>160</v>
      </c>
      <c r="H75" s="12">
        <f>SUM(H53:H74)</f>
        <v>15</v>
      </c>
      <c r="I75" s="13">
        <f>SUM(I53:I74)</f>
        <v>100</v>
      </c>
      <c r="K75" s="7"/>
      <c r="L75" s="8"/>
      <c r="M75" s="22"/>
    </row>
    <row r="76" spans="11:13" ht="15">
      <c r="K76" s="7"/>
      <c r="L76" s="43"/>
      <c r="M76" s="44"/>
    </row>
    <row r="78" spans="1:9" ht="12.75">
      <c r="A78" s="7" t="s">
        <v>106</v>
      </c>
      <c r="H78" s="56" t="s">
        <v>66</v>
      </c>
      <c r="I78" s="56"/>
    </row>
    <row r="79" spans="3:9" ht="12.75">
      <c r="C79" s="2" t="s">
        <v>116</v>
      </c>
      <c r="F79" s="2" t="s">
        <v>117</v>
      </c>
      <c r="H79" s="59" t="s">
        <v>118</v>
      </c>
      <c r="I79" s="59"/>
    </row>
  </sheetData>
  <sheetProtection/>
  <mergeCells count="43">
    <mergeCell ref="H79:I79"/>
    <mergeCell ref="J60:M60"/>
    <mergeCell ref="J69:M69"/>
    <mergeCell ref="A75:B75"/>
    <mergeCell ref="H78:I78"/>
    <mergeCell ref="A45:M45"/>
    <mergeCell ref="I46:M46"/>
    <mergeCell ref="A47:F47"/>
    <mergeCell ref="A48:A50"/>
    <mergeCell ref="B48:B50"/>
    <mergeCell ref="C48:C50"/>
    <mergeCell ref="D48:D50"/>
    <mergeCell ref="E48:F48"/>
    <mergeCell ref="E49:E50"/>
    <mergeCell ref="F49:F50"/>
    <mergeCell ref="E40:G40"/>
    <mergeCell ref="B41:D41"/>
    <mergeCell ref="E41:G41"/>
    <mergeCell ref="K44:M44"/>
    <mergeCell ref="M17:M24"/>
    <mergeCell ref="F18:F24"/>
    <mergeCell ref="G18:G24"/>
    <mergeCell ref="H18:H24"/>
    <mergeCell ref="I18:I24"/>
    <mergeCell ref="J18:J24"/>
    <mergeCell ref="K18:K24"/>
    <mergeCell ref="A14:M14"/>
    <mergeCell ref="A15:M15"/>
    <mergeCell ref="G16:K16"/>
    <mergeCell ref="A17:A24"/>
    <mergeCell ref="B17:B24"/>
    <mergeCell ref="C17:C24"/>
    <mergeCell ref="D17:D24"/>
    <mergeCell ref="E17:E24"/>
    <mergeCell ref="G17:K17"/>
    <mergeCell ref="L17:L24"/>
    <mergeCell ref="A10:F11"/>
    <mergeCell ref="A12:F12"/>
    <mergeCell ref="A13:M13"/>
    <mergeCell ref="H5:M5"/>
    <mergeCell ref="H6:M6"/>
    <mergeCell ref="H7:M7"/>
    <mergeCell ref="A9:F9"/>
  </mergeCells>
  <printOptions horizontalCentered="1"/>
  <pageMargins left="0.1968503937007874" right="0.1968503937007874" top="0.2" bottom="0.19" header="0.2" footer="0.19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PageLayoutView="0" workbookViewId="0" topLeftCell="A1">
      <selection activeCell="G63" sqref="G63"/>
    </sheetView>
  </sheetViews>
  <sheetFormatPr defaultColWidth="9.140625" defaultRowHeight="12.75"/>
  <cols>
    <col min="1" max="1" width="20.140625" style="2" customWidth="1"/>
    <col min="2" max="2" width="8.8515625" style="2" customWidth="1"/>
    <col min="3" max="3" width="5.421875" style="2" customWidth="1"/>
    <col min="4" max="4" width="5.8515625" style="2" customWidth="1"/>
    <col min="5" max="5" width="7.421875" style="2" customWidth="1"/>
    <col min="6" max="6" width="5.57421875" style="2" customWidth="1"/>
    <col min="7" max="7" width="6.7109375" style="2" customWidth="1"/>
    <col min="8" max="8" width="7.7109375" style="2" customWidth="1"/>
    <col min="9" max="9" width="9.140625" style="2" customWidth="1"/>
    <col min="10" max="10" width="7.57421875" style="2" customWidth="1"/>
    <col min="11" max="11" width="6.8515625" style="2" customWidth="1"/>
    <col min="12" max="12" width="9.00390625" style="2" customWidth="1"/>
    <col min="13" max="13" width="7.421875" style="2" customWidth="1"/>
    <col min="14" max="18" width="5.7109375" style="2" customWidth="1"/>
    <col min="19" max="20" width="8.7109375" style="2" customWidth="1"/>
    <col min="21" max="21" width="3.57421875" style="2" customWidth="1"/>
    <col min="22" max="22" width="15.421875" style="2" bestFit="1" customWidth="1"/>
    <col min="23" max="23" width="7.00390625" style="2" customWidth="1"/>
    <col min="24" max="24" width="5.421875" style="2" customWidth="1"/>
    <col min="25" max="25" width="9.8515625" style="2" bestFit="1" customWidth="1"/>
    <col min="26" max="26" width="10.00390625" style="2" customWidth="1"/>
    <col min="27" max="27" width="8.421875" style="2" customWidth="1"/>
    <col min="28" max="28" width="7.7109375" style="2" customWidth="1"/>
    <col min="29" max="29" width="7.57421875" style="2" customWidth="1"/>
    <col min="30" max="30" width="7.8515625" style="2" customWidth="1"/>
    <col min="31" max="31" width="9.140625" style="2" customWidth="1"/>
    <col min="32" max="32" width="26.421875" style="2" bestFit="1" customWidth="1"/>
    <col min="33" max="33" width="7.57421875" style="2" customWidth="1"/>
    <col min="34" max="34" width="8.8515625" style="2" customWidth="1"/>
    <col min="35" max="16384" width="9.140625" style="2" customWidth="1"/>
  </cols>
  <sheetData>
    <row r="1" spans="1:20" ht="12.75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  <c r="Q1" s="7"/>
      <c r="R1" s="7"/>
      <c r="S1" s="7"/>
      <c r="T1" s="7"/>
    </row>
    <row r="2" spans="8:9" ht="26.25">
      <c r="H2" s="45" t="s">
        <v>38</v>
      </c>
      <c r="I2" s="47"/>
    </row>
    <row r="5" spans="11:19" ht="12.75">
      <c r="K5" s="31" t="s">
        <v>152</v>
      </c>
      <c r="L5" s="31"/>
      <c r="M5" s="31"/>
      <c r="N5" s="31"/>
      <c r="O5" s="31" t="s">
        <v>8</v>
      </c>
      <c r="P5" s="31"/>
      <c r="Q5" s="31"/>
      <c r="R5" s="31"/>
      <c r="S5" s="30"/>
    </row>
    <row r="6" spans="9:19" ht="12.75">
      <c r="I6" s="1"/>
      <c r="J6" s="1"/>
      <c r="K6" s="77" t="s">
        <v>24</v>
      </c>
      <c r="L6" s="77"/>
      <c r="M6" s="77"/>
      <c r="N6" s="77"/>
      <c r="O6" s="77"/>
      <c r="P6" s="77"/>
      <c r="Q6" s="77"/>
      <c r="R6" s="77"/>
      <c r="S6" s="77"/>
    </row>
    <row r="7" spans="11:19" ht="12.75">
      <c r="K7" s="77" t="s">
        <v>180</v>
      </c>
      <c r="L7" s="77"/>
      <c r="M7" s="77"/>
      <c r="N7" s="77"/>
      <c r="O7" s="77"/>
      <c r="P7" s="77"/>
      <c r="Q7" s="77"/>
      <c r="R7" s="77"/>
      <c r="S7" s="77"/>
    </row>
    <row r="8" spans="13:19" ht="12.75">
      <c r="M8" s="9"/>
      <c r="O8" s="1" t="s">
        <v>149</v>
      </c>
      <c r="P8" s="1"/>
      <c r="Q8" s="1"/>
      <c r="R8" s="1"/>
      <c r="S8" s="8"/>
    </row>
    <row r="9" spans="1:19" ht="12.75">
      <c r="A9" s="54"/>
      <c r="B9" s="54"/>
      <c r="C9" s="54"/>
      <c r="D9" s="54"/>
      <c r="E9" s="54"/>
      <c r="F9" s="54"/>
      <c r="K9" s="9"/>
      <c r="L9" s="78" t="s">
        <v>73</v>
      </c>
      <c r="M9" s="78"/>
      <c r="N9" s="78"/>
      <c r="O9" s="78"/>
      <c r="P9" s="78"/>
      <c r="Q9" s="78"/>
      <c r="R9" s="78"/>
      <c r="S9" s="78"/>
    </row>
    <row r="10" spans="1:19" ht="12.75">
      <c r="A10" s="53"/>
      <c r="B10" s="53"/>
      <c r="C10" s="53"/>
      <c r="D10" s="53"/>
      <c r="E10" s="53"/>
      <c r="F10" s="53"/>
      <c r="K10" s="9"/>
      <c r="L10" s="23"/>
      <c r="M10" s="59" t="s">
        <v>189</v>
      </c>
      <c r="N10" s="59"/>
      <c r="O10" s="59"/>
      <c r="P10" s="59"/>
      <c r="Q10" s="59"/>
      <c r="R10" s="59"/>
      <c r="S10" s="23"/>
    </row>
    <row r="11" spans="1:19" ht="12.75">
      <c r="A11" s="53"/>
      <c r="B11" s="53"/>
      <c r="C11" s="53"/>
      <c r="D11" s="53"/>
      <c r="E11" s="53"/>
      <c r="F11" s="53"/>
      <c r="K11" s="9"/>
      <c r="L11" s="78" t="s">
        <v>190</v>
      </c>
      <c r="M11" s="78"/>
      <c r="N11" s="78"/>
      <c r="O11" s="78"/>
      <c r="P11" s="78"/>
      <c r="Q11" s="78"/>
      <c r="R11" s="78"/>
      <c r="S11" s="78"/>
    </row>
    <row r="12" spans="1:19" ht="12.75">
      <c r="A12" s="54"/>
      <c r="B12" s="54"/>
      <c r="C12" s="54"/>
      <c r="D12" s="54"/>
      <c r="E12" s="54"/>
      <c r="F12" s="54"/>
      <c r="K12" s="9"/>
      <c r="L12" s="80" t="s">
        <v>187</v>
      </c>
      <c r="M12" s="80"/>
      <c r="N12" s="80"/>
      <c r="O12" s="80"/>
      <c r="P12" s="80"/>
      <c r="Q12" s="80"/>
      <c r="R12" s="80"/>
      <c r="S12" s="80"/>
    </row>
    <row r="13" spans="1:19" ht="12.75">
      <c r="A13" s="79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79" t="s">
        <v>17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79" t="s">
        <v>68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8:19" ht="12.75">
      <c r="H16" s="59" t="s">
        <v>168</v>
      </c>
      <c r="I16" s="59"/>
      <c r="J16" s="59"/>
      <c r="K16" s="59"/>
      <c r="L16" s="59"/>
      <c r="S16" s="7"/>
    </row>
    <row r="17" spans="1:19" ht="12.75">
      <c r="A17" s="2" t="s">
        <v>16</v>
      </c>
      <c r="S17" s="7"/>
    </row>
    <row r="18" spans="1:19" ht="12.75">
      <c r="A18" s="64" t="s">
        <v>126</v>
      </c>
      <c r="B18" s="64" t="s">
        <v>27</v>
      </c>
      <c r="C18" s="60" t="s">
        <v>13</v>
      </c>
      <c r="D18" s="68" t="s">
        <v>6</v>
      </c>
      <c r="E18" s="64" t="s">
        <v>36</v>
      </c>
      <c r="F18" s="60" t="s">
        <v>37</v>
      </c>
      <c r="G18" s="60" t="s">
        <v>14</v>
      </c>
      <c r="H18" s="60" t="s">
        <v>112</v>
      </c>
      <c r="I18" s="68" t="s">
        <v>56</v>
      </c>
      <c r="J18" s="68"/>
      <c r="K18" s="60" t="s">
        <v>57</v>
      </c>
      <c r="L18" s="60" t="s">
        <v>58</v>
      </c>
      <c r="M18" s="68" t="s">
        <v>59</v>
      </c>
      <c r="N18" s="68"/>
      <c r="O18" s="68"/>
      <c r="P18" s="68"/>
      <c r="Q18" s="68"/>
      <c r="R18" s="68"/>
      <c r="S18" s="60" t="s">
        <v>120</v>
      </c>
    </row>
    <row r="19" spans="1:19" ht="12.75">
      <c r="A19" s="65"/>
      <c r="B19" s="65"/>
      <c r="C19" s="60"/>
      <c r="D19" s="68"/>
      <c r="E19" s="65"/>
      <c r="F19" s="60"/>
      <c r="G19" s="60"/>
      <c r="H19" s="60"/>
      <c r="I19" s="68"/>
      <c r="J19" s="68"/>
      <c r="K19" s="60"/>
      <c r="L19" s="60"/>
      <c r="M19" s="68"/>
      <c r="N19" s="68"/>
      <c r="O19" s="68"/>
      <c r="P19" s="68"/>
      <c r="Q19" s="68"/>
      <c r="R19" s="68"/>
      <c r="S19" s="60"/>
    </row>
    <row r="20" spans="1:19" ht="12.75">
      <c r="A20" s="65"/>
      <c r="B20" s="65"/>
      <c r="C20" s="60"/>
      <c r="D20" s="68"/>
      <c r="E20" s="65"/>
      <c r="F20" s="60"/>
      <c r="G20" s="60"/>
      <c r="H20" s="60"/>
      <c r="I20" s="60" t="s">
        <v>26</v>
      </c>
      <c r="J20" s="64" t="s">
        <v>25</v>
      </c>
      <c r="K20" s="60"/>
      <c r="L20" s="60"/>
      <c r="M20" s="64" t="s">
        <v>170</v>
      </c>
      <c r="N20" s="68" t="s">
        <v>178</v>
      </c>
      <c r="O20" s="68"/>
      <c r="P20" s="68"/>
      <c r="Q20" s="68"/>
      <c r="R20" s="68"/>
      <c r="S20" s="60"/>
    </row>
    <row r="21" spans="1:19" ht="12.75" customHeight="1">
      <c r="A21" s="65"/>
      <c r="B21" s="65"/>
      <c r="C21" s="60"/>
      <c r="D21" s="68"/>
      <c r="E21" s="65"/>
      <c r="F21" s="60"/>
      <c r="G21" s="60"/>
      <c r="H21" s="60"/>
      <c r="I21" s="60"/>
      <c r="J21" s="65"/>
      <c r="K21" s="60"/>
      <c r="L21" s="60"/>
      <c r="M21" s="65"/>
      <c r="N21" s="68"/>
      <c r="O21" s="68"/>
      <c r="P21" s="68"/>
      <c r="Q21" s="68"/>
      <c r="R21" s="68"/>
      <c r="S21" s="60"/>
    </row>
    <row r="22" spans="1:19" ht="12.75">
      <c r="A22" s="65"/>
      <c r="B22" s="65"/>
      <c r="C22" s="60"/>
      <c r="D22" s="68"/>
      <c r="E22" s="65"/>
      <c r="F22" s="60"/>
      <c r="G22" s="60"/>
      <c r="H22" s="60"/>
      <c r="I22" s="60"/>
      <c r="J22" s="65"/>
      <c r="K22" s="60"/>
      <c r="L22" s="60"/>
      <c r="M22" s="65"/>
      <c r="N22" s="68" t="s">
        <v>113</v>
      </c>
      <c r="O22" s="68" t="s">
        <v>0</v>
      </c>
      <c r="P22" s="68" t="s">
        <v>61</v>
      </c>
      <c r="Q22" s="81" t="s">
        <v>22</v>
      </c>
      <c r="R22" s="68"/>
      <c r="S22" s="60"/>
    </row>
    <row r="23" spans="1:19" ht="12.75">
      <c r="A23" s="66"/>
      <c r="B23" s="66"/>
      <c r="C23" s="60"/>
      <c r="D23" s="68"/>
      <c r="E23" s="66"/>
      <c r="F23" s="60"/>
      <c r="G23" s="60"/>
      <c r="H23" s="60"/>
      <c r="I23" s="60"/>
      <c r="J23" s="66"/>
      <c r="K23" s="60"/>
      <c r="L23" s="60"/>
      <c r="M23" s="66"/>
      <c r="N23" s="68"/>
      <c r="O23" s="68"/>
      <c r="P23" s="68"/>
      <c r="Q23" s="68"/>
      <c r="R23" s="68"/>
      <c r="S23" s="60"/>
    </row>
    <row r="24" spans="1:19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</row>
    <row r="25" spans="1:19" ht="27" customHeight="1">
      <c r="A25" s="35" t="s">
        <v>69</v>
      </c>
      <c r="B25" s="4">
        <v>1</v>
      </c>
      <c r="C25" s="4">
        <v>24</v>
      </c>
      <c r="D25" s="4">
        <v>32</v>
      </c>
      <c r="E25" s="4">
        <v>1</v>
      </c>
      <c r="F25" s="4" t="s">
        <v>0</v>
      </c>
      <c r="G25" s="4" t="s">
        <v>50</v>
      </c>
      <c r="H25" s="37" t="s">
        <v>71</v>
      </c>
      <c r="I25" s="36" t="s">
        <v>19</v>
      </c>
      <c r="J25" s="4" t="s">
        <v>114</v>
      </c>
      <c r="K25" s="4" t="s">
        <v>90</v>
      </c>
      <c r="L25" s="27" t="s">
        <v>89</v>
      </c>
      <c r="M25" s="4">
        <f>N25+O25+P25</f>
        <v>3.3</v>
      </c>
      <c r="N25" s="4"/>
      <c r="O25" s="4">
        <v>3.3</v>
      </c>
      <c r="P25" s="4"/>
      <c r="Q25" s="4"/>
      <c r="R25" s="4"/>
      <c r="S25" s="4"/>
    </row>
    <row r="26" spans="1:19" ht="27" customHeight="1">
      <c r="A26" s="35" t="s">
        <v>69</v>
      </c>
      <c r="B26" s="4">
        <v>2</v>
      </c>
      <c r="C26" s="4">
        <v>18</v>
      </c>
      <c r="D26" s="4">
        <v>1</v>
      </c>
      <c r="E26" s="4">
        <v>1.5</v>
      </c>
      <c r="F26" s="4" t="s">
        <v>0</v>
      </c>
      <c r="G26" s="4" t="s">
        <v>50</v>
      </c>
      <c r="H26" s="37" t="s">
        <v>71</v>
      </c>
      <c r="I26" s="36" t="s">
        <v>19</v>
      </c>
      <c r="J26" s="4" t="s">
        <v>114</v>
      </c>
      <c r="K26" s="4" t="s">
        <v>90</v>
      </c>
      <c r="L26" s="27" t="s">
        <v>89</v>
      </c>
      <c r="M26" s="4">
        <f>N26+O26+P26</f>
        <v>5</v>
      </c>
      <c r="N26" s="4"/>
      <c r="O26" s="4">
        <v>5</v>
      </c>
      <c r="P26" s="4"/>
      <c r="Q26" s="4"/>
      <c r="R26" s="4"/>
      <c r="S26" s="4"/>
    </row>
    <row r="27" spans="1:19" ht="30.75" customHeight="1">
      <c r="A27" s="35" t="s">
        <v>18</v>
      </c>
      <c r="B27" s="4">
        <v>3</v>
      </c>
      <c r="C27" s="4">
        <v>40</v>
      </c>
      <c r="D27" s="4">
        <v>13</v>
      </c>
      <c r="E27" s="4">
        <v>3</v>
      </c>
      <c r="F27" s="4" t="s">
        <v>113</v>
      </c>
      <c r="G27" s="4" t="s">
        <v>175</v>
      </c>
      <c r="H27" s="37" t="s">
        <v>70</v>
      </c>
      <c r="I27" s="36" t="s">
        <v>19</v>
      </c>
      <c r="J27" s="4" t="s">
        <v>114</v>
      </c>
      <c r="K27" s="4" t="s">
        <v>20</v>
      </c>
      <c r="L27" s="27" t="s">
        <v>2</v>
      </c>
      <c r="M27" s="4">
        <f>N27+O27+P27</f>
        <v>24</v>
      </c>
      <c r="N27" s="4">
        <v>19.2</v>
      </c>
      <c r="O27" s="4"/>
      <c r="P27" s="4">
        <v>4.8</v>
      </c>
      <c r="Q27" s="4"/>
      <c r="R27" s="4"/>
      <c r="S27" s="4"/>
    </row>
    <row r="28" spans="1:19" ht="24" customHeight="1">
      <c r="A28" s="38" t="s">
        <v>62</v>
      </c>
      <c r="B28" s="4">
        <v>5</v>
      </c>
      <c r="C28" s="4">
        <v>79</v>
      </c>
      <c r="D28" s="4">
        <v>1</v>
      </c>
      <c r="E28" s="4">
        <v>1.8</v>
      </c>
      <c r="F28" s="4" t="s">
        <v>0</v>
      </c>
      <c r="G28" s="4" t="s">
        <v>50</v>
      </c>
      <c r="H28" s="37" t="s">
        <v>71</v>
      </c>
      <c r="I28" s="36" t="s">
        <v>19</v>
      </c>
      <c r="J28" s="4" t="s">
        <v>114</v>
      </c>
      <c r="K28" s="4" t="s">
        <v>90</v>
      </c>
      <c r="L28" s="27" t="s">
        <v>89</v>
      </c>
      <c r="M28" s="4">
        <f>N28+O28+P28</f>
        <v>6</v>
      </c>
      <c r="N28" s="4"/>
      <c r="O28" s="4">
        <v>6</v>
      </c>
      <c r="P28" s="4"/>
      <c r="Q28" s="4"/>
      <c r="R28" s="4"/>
      <c r="S28" s="4"/>
    </row>
    <row r="29" spans="1:19" ht="25.5" customHeight="1">
      <c r="A29" s="38" t="s">
        <v>62</v>
      </c>
      <c r="B29" s="4">
        <v>8</v>
      </c>
      <c r="C29" s="4">
        <v>75</v>
      </c>
      <c r="D29" s="4">
        <v>14.2</v>
      </c>
      <c r="E29" s="4">
        <v>1.5</v>
      </c>
      <c r="F29" s="4" t="s">
        <v>0</v>
      </c>
      <c r="G29" s="4" t="s">
        <v>50</v>
      </c>
      <c r="H29" s="37" t="s">
        <v>71</v>
      </c>
      <c r="I29" s="36" t="s">
        <v>19</v>
      </c>
      <c r="J29" s="4" t="s">
        <v>114</v>
      </c>
      <c r="K29" s="4" t="s">
        <v>90</v>
      </c>
      <c r="L29" s="27" t="s">
        <v>89</v>
      </c>
      <c r="M29" s="4">
        <f aca="true" t="shared" si="0" ref="M29:M43">N29+O29+P29</f>
        <v>5</v>
      </c>
      <c r="N29" s="4"/>
      <c r="O29" s="4">
        <v>5</v>
      </c>
      <c r="P29" s="4"/>
      <c r="Q29" s="4"/>
      <c r="R29" s="4"/>
      <c r="S29" s="4"/>
    </row>
    <row r="30" spans="1:19" ht="23.25" customHeight="1">
      <c r="A30" s="38" t="s">
        <v>62</v>
      </c>
      <c r="B30" s="4">
        <v>3</v>
      </c>
      <c r="C30" s="4">
        <v>75</v>
      </c>
      <c r="D30" s="4">
        <v>14</v>
      </c>
      <c r="E30" s="4">
        <v>2.1</v>
      </c>
      <c r="F30" s="4" t="s">
        <v>0</v>
      </c>
      <c r="G30" s="4" t="s">
        <v>50</v>
      </c>
      <c r="H30" s="37" t="s">
        <v>71</v>
      </c>
      <c r="I30" s="36" t="s">
        <v>19</v>
      </c>
      <c r="J30" s="4" t="s">
        <v>114</v>
      </c>
      <c r="K30" s="4" t="s">
        <v>90</v>
      </c>
      <c r="L30" s="27" t="s">
        <v>89</v>
      </c>
      <c r="M30" s="4">
        <f t="shared" si="0"/>
        <v>7</v>
      </c>
      <c r="N30" s="4"/>
      <c r="O30" s="4">
        <v>7</v>
      </c>
      <c r="P30" s="4"/>
      <c r="Q30" s="4"/>
      <c r="R30" s="4"/>
      <c r="S30" s="4"/>
    </row>
    <row r="31" spans="1:19" ht="32.25" customHeight="1">
      <c r="A31" s="38" t="s">
        <v>21</v>
      </c>
      <c r="B31" s="4">
        <v>7</v>
      </c>
      <c r="C31" s="4">
        <v>53</v>
      </c>
      <c r="D31" s="4">
        <v>5</v>
      </c>
      <c r="E31" s="4">
        <v>2.7</v>
      </c>
      <c r="F31" s="4" t="s">
        <v>113</v>
      </c>
      <c r="G31" s="4" t="s">
        <v>50</v>
      </c>
      <c r="H31" s="37" t="s">
        <v>71</v>
      </c>
      <c r="I31" s="36" t="s">
        <v>19</v>
      </c>
      <c r="J31" s="4" t="s">
        <v>114</v>
      </c>
      <c r="K31" s="4" t="s">
        <v>20</v>
      </c>
      <c r="L31" s="27" t="s">
        <v>39</v>
      </c>
      <c r="M31" s="4">
        <f t="shared" si="0"/>
        <v>21.6</v>
      </c>
      <c r="N31" s="4">
        <v>21.6</v>
      </c>
      <c r="O31" s="4"/>
      <c r="P31" s="4"/>
      <c r="Q31" s="4"/>
      <c r="R31" s="4"/>
      <c r="S31" s="37" t="s">
        <v>63</v>
      </c>
    </row>
    <row r="32" spans="1:19" ht="26.25" customHeight="1">
      <c r="A32" s="6" t="s">
        <v>104</v>
      </c>
      <c r="B32" s="4">
        <v>7</v>
      </c>
      <c r="C32" s="4">
        <v>12</v>
      </c>
      <c r="D32" s="4">
        <v>7</v>
      </c>
      <c r="E32" s="4">
        <v>2.7</v>
      </c>
      <c r="F32" s="4" t="s">
        <v>113</v>
      </c>
      <c r="G32" s="4" t="s">
        <v>52</v>
      </c>
      <c r="H32" s="37" t="s">
        <v>71</v>
      </c>
      <c r="I32" s="36" t="s">
        <v>19</v>
      </c>
      <c r="J32" s="4" t="s">
        <v>114</v>
      </c>
      <c r="K32" s="4" t="s">
        <v>20</v>
      </c>
      <c r="L32" s="27" t="s">
        <v>4</v>
      </c>
      <c r="M32" s="4">
        <f t="shared" si="0"/>
        <v>15.1</v>
      </c>
      <c r="N32" s="4">
        <v>15.1</v>
      </c>
      <c r="O32" s="4"/>
      <c r="P32" s="4"/>
      <c r="Q32" s="4">
        <v>73</v>
      </c>
      <c r="R32" s="4"/>
      <c r="S32" s="4"/>
    </row>
    <row r="33" spans="1:19" ht="27" customHeight="1">
      <c r="A33" s="6" t="s">
        <v>104</v>
      </c>
      <c r="B33" s="4">
        <v>8</v>
      </c>
      <c r="C33" s="4">
        <v>41</v>
      </c>
      <c r="D33" s="4">
        <v>2</v>
      </c>
      <c r="E33" s="4">
        <v>3.3</v>
      </c>
      <c r="F33" s="4" t="s">
        <v>113</v>
      </c>
      <c r="G33" s="4" t="s">
        <v>175</v>
      </c>
      <c r="H33" s="37" t="s">
        <v>70</v>
      </c>
      <c r="I33" s="36" t="s">
        <v>19</v>
      </c>
      <c r="J33" s="4" t="s">
        <v>114</v>
      </c>
      <c r="K33" s="4" t="s">
        <v>20</v>
      </c>
      <c r="L33" s="4" t="s">
        <v>4</v>
      </c>
      <c r="M33" s="4">
        <f t="shared" si="0"/>
        <v>18.5</v>
      </c>
      <c r="N33" s="4">
        <v>18.5</v>
      </c>
      <c r="O33" s="4"/>
      <c r="P33" s="4"/>
      <c r="Q33" s="4">
        <v>89</v>
      </c>
      <c r="R33" s="4"/>
      <c r="S33" s="4"/>
    </row>
    <row r="34" spans="1:19" ht="24" customHeight="1">
      <c r="A34" s="6" t="s">
        <v>104</v>
      </c>
      <c r="B34" s="4">
        <v>9</v>
      </c>
      <c r="C34" s="4">
        <v>43</v>
      </c>
      <c r="D34" s="4">
        <v>14</v>
      </c>
      <c r="E34" s="4">
        <v>1.4</v>
      </c>
      <c r="F34" s="4" t="s">
        <v>113</v>
      </c>
      <c r="G34" s="4" t="s">
        <v>64</v>
      </c>
      <c r="H34" s="37" t="s">
        <v>70</v>
      </c>
      <c r="I34" s="36" t="s">
        <v>19</v>
      </c>
      <c r="J34" s="4" t="s">
        <v>114</v>
      </c>
      <c r="K34" s="4" t="s">
        <v>20</v>
      </c>
      <c r="L34" s="4" t="s">
        <v>4</v>
      </c>
      <c r="M34" s="4">
        <f t="shared" si="0"/>
        <v>7.8</v>
      </c>
      <c r="N34" s="4">
        <v>7.8</v>
      </c>
      <c r="O34" s="4"/>
      <c r="P34" s="4"/>
      <c r="Q34" s="4">
        <v>38</v>
      </c>
      <c r="R34" s="4"/>
      <c r="S34" s="4"/>
    </row>
    <row r="35" spans="1:19" ht="35.25" customHeight="1">
      <c r="A35" s="6" t="s">
        <v>104</v>
      </c>
      <c r="B35" s="4">
        <v>10</v>
      </c>
      <c r="C35" s="4">
        <v>45</v>
      </c>
      <c r="D35" s="4">
        <v>2</v>
      </c>
      <c r="E35" s="4">
        <v>2.6</v>
      </c>
      <c r="F35" s="4" t="s">
        <v>113</v>
      </c>
      <c r="G35" s="4" t="s">
        <v>52</v>
      </c>
      <c r="H35" s="37" t="s">
        <v>182</v>
      </c>
      <c r="I35" s="36" t="s">
        <v>19</v>
      </c>
      <c r="J35" s="4" t="s">
        <v>114</v>
      </c>
      <c r="K35" s="4" t="s">
        <v>20</v>
      </c>
      <c r="L35" s="4" t="s">
        <v>4</v>
      </c>
      <c r="M35" s="4">
        <f t="shared" si="0"/>
        <v>14.6</v>
      </c>
      <c r="N35" s="4">
        <v>14.6</v>
      </c>
      <c r="O35" s="4"/>
      <c r="P35" s="4"/>
      <c r="Q35" s="4">
        <v>70</v>
      </c>
      <c r="R35" s="4"/>
      <c r="S35" s="4"/>
    </row>
    <row r="36" spans="1:19" ht="25.5" customHeight="1">
      <c r="A36" s="6" t="s">
        <v>104</v>
      </c>
      <c r="B36" s="4">
        <v>11</v>
      </c>
      <c r="C36" s="4">
        <v>79</v>
      </c>
      <c r="D36" s="4">
        <v>15</v>
      </c>
      <c r="E36" s="4">
        <v>0.9</v>
      </c>
      <c r="F36" s="4" t="s">
        <v>113</v>
      </c>
      <c r="G36" s="4" t="s">
        <v>52</v>
      </c>
      <c r="H36" s="37" t="s">
        <v>70</v>
      </c>
      <c r="I36" s="36" t="s">
        <v>19</v>
      </c>
      <c r="J36" s="4" t="s">
        <v>114</v>
      </c>
      <c r="K36" s="4" t="s">
        <v>20</v>
      </c>
      <c r="L36" s="4" t="s">
        <v>4</v>
      </c>
      <c r="M36" s="4">
        <f t="shared" si="0"/>
        <v>7.2</v>
      </c>
      <c r="N36" s="4">
        <v>5</v>
      </c>
      <c r="O36" s="4"/>
      <c r="P36" s="4">
        <v>2.2</v>
      </c>
      <c r="Q36" s="4"/>
      <c r="R36" s="4"/>
      <c r="S36" s="4"/>
    </row>
    <row r="37" spans="1:19" ht="37.5" customHeight="1">
      <c r="A37" s="39" t="s">
        <v>101</v>
      </c>
      <c r="B37" s="4">
        <v>1</v>
      </c>
      <c r="C37" s="4">
        <v>66</v>
      </c>
      <c r="D37" s="4">
        <v>47</v>
      </c>
      <c r="E37" s="18">
        <v>2.7</v>
      </c>
      <c r="F37" s="4" t="s">
        <v>113</v>
      </c>
      <c r="G37" s="4" t="s">
        <v>175</v>
      </c>
      <c r="H37" s="37" t="s">
        <v>71</v>
      </c>
      <c r="I37" s="36" t="s">
        <v>19</v>
      </c>
      <c r="J37" s="4" t="s">
        <v>114</v>
      </c>
      <c r="K37" s="4" t="s">
        <v>20</v>
      </c>
      <c r="L37" s="4" t="s">
        <v>4</v>
      </c>
      <c r="M37" s="4">
        <f t="shared" si="0"/>
        <v>21.6</v>
      </c>
      <c r="N37" s="4">
        <v>16.2</v>
      </c>
      <c r="O37" s="4"/>
      <c r="P37" s="4">
        <v>5.4</v>
      </c>
      <c r="Q37" s="4"/>
      <c r="R37" s="4"/>
      <c r="S37" s="4"/>
    </row>
    <row r="38" spans="1:19" ht="37.5" customHeight="1">
      <c r="A38" s="39" t="s">
        <v>101</v>
      </c>
      <c r="B38" s="4">
        <v>2</v>
      </c>
      <c r="C38" s="4">
        <v>51</v>
      </c>
      <c r="D38" s="4">
        <v>17</v>
      </c>
      <c r="E38" s="4">
        <v>0.9</v>
      </c>
      <c r="F38" s="4" t="s">
        <v>0</v>
      </c>
      <c r="G38" s="4" t="s">
        <v>50</v>
      </c>
      <c r="H38" s="37" t="s">
        <v>71</v>
      </c>
      <c r="I38" s="36" t="s">
        <v>19</v>
      </c>
      <c r="J38" s="4" t="s">
        <v>114</v>
      </c>
      <c r="K38" s="4" t="s">
        <v>20</v>
      </c>
      <c r="L38" s="4" t="s">
        <v>1</v>
      </c>
      <c r="M38" s="4">
        <f t="shared" si="0"/>
        <v>3</v>
      </c>
      <c r="N38" s="4"/>
      <c r="O38" s="4">
        <v>3</v>
      </c>
      <c r="P38" s="4"/>
      <c r="Q38" s="4"/>
      <c r="R38" s="4"/>
      <c r="S38" s="4"/>
    </row>
    <row r="39" spans="1:19" ht="35.25" customHeight="1">
      <c r="A39" s="39" t="s">
        <v>103</v>
      </c>
      <c r="B39" s="4">
        <v>4</v>
      </c>
      <c r="C39" s="4">
        <v>4</v>
      </c>
      <c r="D39" s="4">
        <v>22</v>
      </c>
      <c r="E39" s="4">
        <v>2.5</v>
      </c>
      <c r="F39" s="4" t="s">
        <v>113</v>
      </c>
      <c r="G39" s="4" t="s">
        <v>52</v>
      </c>
      <c r="H39" s="37" t="s">
        <v>71</v>
      </c>
      <c r="I39" s="36" t="s">
        <v>19</v>
      </c>
      <c r="J39" s="4" t="s">
        <v>114</v>
      </c>
      <c r="K39" s="4" t="s">
        <v>20</v>
      </c>
      <c r="L39" s="4" t="s">
        <v>4</v>
      </c>
      <c r="M39" s="4">
        <f t="shared" si="0"/>
        <v>20</v>
      </c>
      <c r="N39" s="4">
        <v>15</v>
      </c>
      <c r="O39" s="4">
        <v>5</v>
      </c>
      <c r="P39" s="4"/>
      <c r="Q39" s="4"/>
      <c r="R39" s="4"/>
      <c r="S39" s="4"/>
    </row>
    <row r="40" spans="1:19" ht="30.75" customHeight="1">
      <c r="A40" s="39" t="s">
        <v>23</v>
      </c>
      <c r="B40" s="4">
        <v>9</v>
      </c>
      <c r="C40" s="4">
        <v>76</v>
      </c>
      <c r="D40" s="4">
        <v>23</v>
      </c>
      <c r="E40" s="4">
        <v>0.7</v>
      </c>
      <c r="F40" s="4" t="s">
        <v>113</v>
      </c>
      <c r="G40" s="4" t="s">
        <v>52</v>
      </c>
      <c r="H40" s="37" t="s">
        <v>71</v>
      </c>
      <c r="I40" s="36" t="s">
        <v>19</v>
      </c>
      <c r="J40" s="4" t="s">
        <v>114</v>
      </c>
      <c r="K40" s="4" t="s">
        <v>20</v>
      </c>
      <c r="L40" s="4" t="s">
        <v>4</v>
      </c>
      <c r="M40" s="4">
        <f t="shared" si="0"/>
        <v>5.6</v>
      </c>
      <c r="N40" s="4">
        <v>4.2</v>
      </c>
      <c r="O40" s="4">
        <v>1.4</v>
      </c>
      <c r="P40" s="4"/>
      <c r="Q40" s="4"/>
      <c r="R40" s="4"/>
      <c r="S40" s="4"/>
    </row>
    <row r="41" spans="1:19" ht="36" customHeight="1">
      <c r="A41" s="39" t="s">
        <v>102</v>
      </c>
      <c r="B41" s="4">
        <v>10</v>
      </c>
      <c r="C41" s="4">
        <v>8</v>
      </c>
      <c r="D41" s="4">
        <v>4</v>
      </c>
      <c r="E41" s="4">
        <v>1.3</v>
      </c>
      <c r="F41" s="4" t="s">
        <v>113</v>
      </c>
      <c r="G41" s="4" t="s">
        <v>52</v>
      </c>
      <c r="H41" s="37" t="s">
        <v>71</v>
      </c>
      <c r="I41" s="36" t="s">
        <v>19</v>
      </c>
      <c r="J41" s="4" t="s">
        <v>114</v>
      </c>
      <c r="K41" s="4" t="s">
        <v>20</v>
      </c>
      <c r="L41" s="4" t="s">
        <v>4</v>
      </c>
      <c r="M41" s="4">
        <f t="shared" si="0"/>
        <v>10.4</v>
      </c>
      <c r="N41" s="4">
        <v>7.8</v>
      </c>
      <c r="O41" s="4">
        <v>2.6</v>
      </c>
      <c r="P41" s="4"/>
      <c r="Q41" s="6"/>
      <c r="R41" s="6"/>
      <c r="S41" s="6"/>
    </row>
    <row r="42" spans="1:19" ht="38.25" customHeight="1">
      <c r="A42" s="39" t="s">
        <v>102</v>
      </c>
      <c r="B42" s="4">
        <v>11</v>
      </c>
      <c r="C42" s="4">
        <v>6</v>
      </c>
      <c r="D42" s="4">
        <v>36</v>
      </c>
      <c r="E42" s="4">
        <v>0.6</v>
      </c>
      <c r="F42" s="4" t="s">
        <v>113</v>
      </c>
      <c r="G42" s="4" t="s">
        <v>52</v>
      </c>
      <c r="H42" s="37" t="s">
        <v>71</v>
      </c>
      <c r="I42" s="36" t="s">
        <v>19</v>
      </c>
      <c r="J42" s="4" t="s">
        <v>114</v>
      </c>
      <c r="K42" s="4" t="s">
        <v>20</v>
      </c>
      <c r="L42" s="4" t="s">
        <v>4</v>
      </c>
      <c r="M42" s="4">
        <f t="shared" si="0"/>
        <v>4.8</v>
      </c>
      <c r="N42" s="4">
        <v>3.6</v>
      </c>
      <c r="O42" s="4">
        <v>1.2</v>
      </c>
      <c r="P42" s="4"/>
      <c r="Q42" s="6"/>
      <c r="R42" s="6"/>
      <c r="S42" s="6"/>
    </row>
    <row r="43" spans="1:19" ht="35.25" customHeight="1">
      <c r="A43" s="39" t="s">
        <v>102</v>
      </c>
      <c r="B43" s="4">
        <v>12</v>
      </c>
      <c r="C43" s="4">
        <v>3</v>
      </c>
      <c r="D43" s="4">
        <v>36</v>
      </c>
      <c r="E43" s="18">
        <v>0.7</v>
      </c>
      <c r="F43" s="4" t="s">
        <v>113</v>
      </c>
      <c r="G43" s="4" t="s">
        <v>52</v>
      </c>
      <c r="H43" s="37" t="s">
        <v>71</v>
      </c>
      <c r="I43" s="36" t="s">
        <v>19</v>
      </c>
      <c r="J43" s="4" t="s">
        <v>114</v>
      </c>
      <c r="K43" s="4" t="s">
        <v>20</v>
      </c>
      <c r="L43" s="4" t="s">
        <v>4</v>
      </c>
      <c r="M43" s="4">
        <f t="shared" si="0"/>
        <v>5.6</v>
      </c>
      <c r="N43" s="4">
        <v>4.2</v>
      </c>
      <c r="O43" s="4">
        <v>1.4</v>
      </c>
      <c r="P43" s="4"/>
      <c r="Q43" s="6"/>
      <c r="R43" s="6"/>
      <c r="S43" s="6"/>
    </row>
    <row r="44" spans="1:19" ht="36.75" customHeight="1">
      <c r="A44" s="39" t="s">
        <v>102</v>
      </c>
      <c r="B44" s="4">
        <v>13</v>
      </c>
      <c r="C44" s="4">
        <v>8</v>
      </c>
      <c r="D44" s="4">
        <v>27</v>
      </c>
      <c r="E44" s="4">
        <v>2.8</v>
      </c>
      <c r="F44" s="4" t="s">
        <v>113</v>
      </c>
      <c r="G44" s="4" t="s">
        <v>52</v>
      </c>
      <c r="H44" s="37" t="s">
        <v>71</v>
      </c>
      <c r="I44" s="36" t="s">
        <v>19</v>
      </c>
      <c r="J44" s="4" t="s">
        <v>114</v>
      </c>
      <c r="K44" s="4" t="s">
        <v>20</v>
      </c>
      <c r="L44" s="4" t="s">
        <v>4</v>
      </c>
      <c r="M44" s="4">
        <f aca="true" t="shared" si="1" ref="M44:M53">N44+O44+P44</f>
        <v>22.4</v>
      </c>
      <c r="N44" s="4">
        <v>16.8</v>
      </c>
      <c r="O44" s="4">
        <v>5.6</v>
      </c>
      <c r="P44" s="4"/>
      <c r="Q44" s="6"/>
      <c r="R44" s="6"/>
      <c r="S44" s="6"/>
    </row>
    <row r="45" spans="1:19" ht="36" customHeight="1">
      <c r="A45" s="39" t="s">
        <v>101</v>
      </c>
      <c r="B45" s="4">
        <v>14</v>
      </c>
      <c r="C45" s="4">
        <v>61</v>
      </c>
      <c r="D45" s="4">
        <v>2</v>
      </c>
      <c r="E45" s="4">
        <v>0.3</v>
      </c>
      <c r="F45" s="4" t="s">
        <v>113</v>
      </c>
      <c r="G45" s="4" t="s">
        <v>52</v>
      </c>
      <c r="H45" s="37" t="s">
        <v>182</v>
      </c>
      <c r="I45" s="36" t="s">
        <v>19</v>
      </c>
      <c r="J45" s="4" t="s">
        <v>114</v>
      </c>
      <c r="K45" s="4" t="s">
        <v>20</v>
      </c>
      <c r="L45" s="4" t="s">
        <v>4</v>
      </c>
      <c r="M45" s="4">
        <f t="shared" si="1"/>
        <v>2.4</v>
      </c>
      <c r="N45" s="4">
        <v>1.8</v>
      </c>
      <c r="O45" s="4">
        <v>0.6</v>
      </c>
      <c r="P45" s="4"/>
      <c r="Q45" s="6"/>
      <c r="R45" s="6"/>
      <c r="S45" s="6"/>
    </row>
    <row r="46" spans="1:19" ht="40.5" customHeight="1">
      <c r="A46" s="39" t="s">
        <v>183</v>
      </c>
      <c r="B46" s="4">
        <v>15</v>
      </c>
      <c r="C46" s="4">
        <v>69</v>
      </c>
      <c r="D46" s="4">
        <v>16</v>
      </c>
      <c r="E46" s="4">
        <v>0.4</v>
      </c>
      <c r="F46" s="4" t="s">
        <v>113</v>
      </c>
      <c r="G46" s="4" t="s">
        <v>52</v>
      </c>
      <c r="H46" s="37" t="s">
        <v>70</v>
      </c>
      <c r="I46" s="36" t="s">
        <v>19</v>
      </c>
      <c r="J46" s="4" t="s">
        <v>114</v>
      </c>
      <c r="K46" s="4" t="s">
        <v>20</v>
      </c>
      <c r="L46" s="4" t="s">
        <v>4</v>
      </c>
      <c r="M46" s="4">
        <f t="shared" si="1"/>
        <v>3.2</v>
      </c>
      <c r="N46" s="4">
        <v>2.4</v>
      </c>
      <c r="O46" s="4">
        <v>0.8</v>
      </c>
      <c r="P46" s="4"/>
      <c r="Q46" s="4"/>
      <c r="R46" s="6"/>
      <c r="S46" s="6"/>
    </row>
    <row r="47" spans="1:19" ht="37.5" customHeight="1">
      <c r="A47" s="39" t="s">
        <v>184</v>
      </c>
      <c r="B47" s="4">
        <v>16</v>
      </c>
      <c r="C47" s="4">
        <v>71</v>
      </c>
      <c r="D47" s="4">
        <v>44</v>
      </c>
      <c r="E47" s="4">
        <v>0.5</v>
      </c>
      <c r="F47" s="4" t="s">
        <v>113</v>
      </c>
      <c r="G47" s="4" t="s">
        <v>52</v>
      </c>
      <c r="H47" s="37" t="s">
        <v>70</v>
      </c>
      <c r="I47" s="36" t="s">
        <v>19</v>
      </c>
      <c r="J47" s="4" t="s">
        <v>114</v>
      </c>
      <c r="K47" s="4" t="s">
        <v>20</v>
      </c>
      <c r="L47" s="4" t="s">
        <v>4</v>
      </c>
      <c r="M47" s="4">
        <f t="shared" si="1"/>
        <v>4</v>
      </c>
      <c r="N47" s="4">
        <v>3</v>
      </c>
      <c r="O47" s="4">
        <v>1</v>
      </c>
      <c r="P47" s="4"/>
      <c r="Q47" s="4"/>
      <c r="R47" s="6"/>
      <c r="S47" s="6"/>
    </row>
    <row r="48" spans="1:19" ht="38.25" customHeight="1">
      <c r="A48" s="39" t="s">
        <v>101</v>
      </c>
      <c r="B48" s="4">
        <v>19</v>
      </c>
      <c r="C48" s="4">
        <v>54</v>
      </c>
      <c r="D48" s="4">
        <v>11</v>
      </c>
      <c r="E48" s="4">
        <v>0.4</v>
      </c>
      <c r="F48" s="4" t="s">
        <v>113</v>
      </c>
      <c r="G48" s="4" t="s">
        <v>52</v>
      </c>
      <c r="H48" s="37" t="s">
        <v>182</v>
      </c>
      <c r="I48" s="36" t="s">
        <v>19</v>
      </c>
      <c r="J48" s="4" t="s">
        <v>114</v>
      </c>
      <c r="K48" s="4" t="s">
        <v>20</v>
      </c>
      <c r="L48" s="4" t="s">
        <v>4</v>
      </c>
      <c r="M48" s="4">
        <f t="shared" si="1"/>
        <v>3.2</v>
      </c>
      <c r="N48" s="4">
        <v>2.4</v>
      </c>
      <c r="O48" s="4"/>
      <c r="P48" s="4">
        <v>0.8</v>
      </c>
      <c r="Q48" s="4"/>
      <c r="R48" s="6"/>
      <c r="S48" s="6"/>
    </row>
    <row r="49" spans="1:19" ht="38.25" customHeight="1">
      <c r="A49" s="39" t="s">
        <v>101</v>
      </c>
      <c r="B49" s="4">
        <v>20</v>
      </c>
      <c r="C49" s="4">
        <v>61</v>
      </c>
      <c r="D49" s="4">
        <v>5</v>
      </c>
      <c r="E49" s="4">
        <v>0.3</v>
      </c>
      <c r="F49" s="4" t="s">
        <v>113</v>
      </c>
      <c r="G49" s="4" t="s">
        <v>52</v>
      </c>
      <c r="H49" s="37" t="s">
        <v>70</v>
      </c>
      <c r="I49" s="36" t="s">
        <v>19</v>
      </c>
      <c r="J49" s="4" t="s">
        <v>114</v>
      </c>
      <c r="K49" s="4" t="s">
        <v>20</v>
      </c>
      <c r="L49" s="4" t="s">
        <v>4</v>
      </c>
      <c r="M49" s="4">
        <f t="shared" si="1"/>
        <v>2.4</v>
      </c>
      <c r="N49" s="4">
        <v>1.8</v>
      </c>
      <c r="O49" s="4"/>
      <c r="P49" s="4">
        <v>0.6</v>
      </c>
      <c r="Q49" s="4"/>
      <c r="R49" s="6"/>
      <c r="S49" s="6"/>
    </row>
    <row r="50" spans="1:19" ht="36" customHeight="1">
      <c r="A50" s="39" t="s">
        <v>101</v>
      </c>
      <c r="B50" s="4">
        <v>21</v>
      </c>
      <c r="C50" s="4">
        <v>63</v>
      </c>
      <c r="D50" s="4">
        <v>13</v>
      </c>
      <c r="E50" s="4">
        <v>0.6</v>
      </c>
      <c r="F50" s="4" t="s">
        <v>113</v>
      </c>
      <c r="G50" s="4" t="s">
        <v>52</v>
      </c>
      <c r="H50" s="37" t="s">
        <v>182</v>
      </c>
      <c r="I50" s="36" t="s">
        <v>19</v>
      </c>
      <c r="J50" s="4" t="s">
        <v>114</v>
      </c>
      <c r="K50" s="4" t="s">
        <v>20</v>
      </c>
      <c r="L50" s="4" t="s">
        <v>4</v>
      </c>
      <c r="M50" s="4">
        <f t="shared" si="1"/>
        <v>4.8</v>
      </c>
      <c r="N50" s="4">
        <v>3.6</v>
      </c>
      <c r="O50" s="4"/>
      <c r="P50" s="4">
        <v>1.2</v>
      </c>
      <c r="Q50" s="4"/>
      <c r="R50" s="6"/>
      <c r="S50" s="6"/>
    </row>
    <row r="51" spans="1:19" ht="37.5" customHeight="1">
      <c r="A51" s="39" t="s">
        <v>101</v>
      </c>
      <c r="B51" s="4">
        <v>22</v>
      </c>
      <c r="C51" s="4">
        <v>65</v>
      </c>
      <c r="D51" s="4">
        <v>21</v>
      </c>
      <c r="E51" s="4">
        <v>0.5</v>
      </c>
      <c r="F51" s="4" t="s">
        <v>113</v>
      </c>
      <c r="G51" s="4" t="s">
        <v>175</v>
      </c>
      <c r="H51" s="37" t="s">
        <v>182</v>
      </c>
      <c r="I51" s="36" t="s">
        <v>19</v>
      </c>
      <c r="J51" s="4" t="s">
        <v>114</v>
      </c>
      <c r="K51" s="4" t="s">
        <v>20</v>
      </c>
      <c r="L51" s="4" t="s">
        <v>185</v>
      </c>
      <c r="M51" s="4">
        <f t="shared" si="1"/>
        <v>4</v>
      </c>
      <c r="N51" s="4">
        <v>3</v>
      </c>
      <c r="O51" s="4"/>
      <c r="P51" s="4">
        <v>1</v>
      </c>
      <c r="Q51" s="4"/>
      <c r="R51" s="6"/>
      <c r="S51" s="6"/>
    </row>
    <row r="52" spans="1:19" ht="38.25" customHeight="1">
      <c r="A52" s="39" t="s">
        <v>101</v>
      </c>
      <c r="B52" s="4">
        <v>23</v>
      </c>
      <c r="C52" s="4">
        <v>66</v>
      </c>
      <c r="D52" s="4">
        <v>70</v>
      </c>
      <c r="E52" s="4">
        <v>0.2</v>
      </c>
      <c r="F52" s="4" t="s">
        <v>113</v>
      </c>
      <c r="G52" s="4" t="s">
        <v>64</v>
      </c>
      <c r="H52" s="37" t="s">
        <v>182</v>
      </c>
      <c r="I52" s="36" t="s">
        <v>19</v>
      </c>
      <c r="J52" s="4" t="s">
        <v>114</v>
      </c>
      <c r="K52" s="4" t="s">
        <v>20</v>
      </c>
      <c r="L52" s="4" t="s">
        <v>185</v>
      </c>
      <c r="M52" s="4">
        <f t="shared" si="1"/>
        <v>1.6</v>
      </c>
      <c r="N52" s="4">
        <v>1.2</v>
      </c>
      <c r="O52" s="4"/>
      <c r="P52" s="4">
        <v>0.4</v>
      </c>
      <c r="Q52" s="4"/>
      <c r="R52" s="6"/>
      <c r="S52" s="6"/>
    </row>
    <row r="53" spans="1:19" ht="36" customHeight="1">
      <c r="A53" s="39" t="s">
        <v>101</v>
      </c>
      <c r="B53" s="4">
        <v>63</v>
      </c>
      <c r="C53" s="4">
        <v>34</v>
      </c>
      <c r="D53" s="4">
        <v>63</v>
      </c>
      <c r="E53" s="4">
        <v>2.4</v>
      </c>
      <c r="F53" s="4" t="s">
        <v>113</v>
      </c>
      <c r="G53" s="4" t="s">
        <v>52</v>
      </c>
      <c r="H53" s="37" t="s">
        <v>71</v>
      </c>
      <c r="I53" s="36" t="s">
        <v>19</v>
      </c>
      <c r="J53" s="4" t="s">
        <v>114</v>
      </c>
      <c r="K53" s="4" t="s">
        <v>20</v>
      </c>
      <c r="L53" s="4" t="s">
        <v>4</v>
      </c>
      <c r="M53" s="4">
        <f t="shared" si="1"/>
        <v>19.2</v>
      </c>
      <c r="N53" s="4">
        <v>14.4</v>
      </c>
      <c r="O53" s="4"/>
      <c r="P53" s="4">
        <v>4.8</v>
      </c>
      <c r="Q53" s="4"/>
      <c r="R53" s="6"/>
      <c r="S53" s="6"/>
    </row>
    <row r="54" spans="1:19" ht="12.75">
      <c r="A54" s="26" t="s">
        <v>105</v>
      </c>
      <c r="B54" s="26"/>
      <c r="C54" s="12"/>
      <c r="D54" s="12"/>
      <c r="E54" s="29">
        <f>SUM(E25:E53)</f>
        <v>42.29999999999999</v>
      </c>
      <c r="F54" s="12"/>
      <c r="G54" s="12"/>
      <c r="H54" s="12"/>
      <c r="I54" s="12"/>
      <c r="J54" s="12"/>
      <c r="K54" s="12"/>
      <c r="L54" s="12"/>
      <c r="M54" s="29">
        <f>SUM(M25:M53)</f>
        <v>273.3</v>
      </c>
      <c r="N54" s="29">
        <f>SUM(N25:N53)</f>
        <v>203.20000000000002</v>
      </c>
      <c r="O54" s="29">
        <f>SUM(O25:O53)</f>
        <v>48.9</v>
      </c>
      <c r="P54" s="29">
        <f>SUM(P25:P53)</f>
        <v>21.2</v>
      </c>
      <c r="Q54" s="29">
        <f>SUM(Q25:Q53)</f>
        <v>270</v>
      </c>
      <c r="R54" s="26"/>
      <c r="S54" s="6"/>
    </row>
    <row r="55" spans="1:19" ht="12.75">
      <c r="A55" s="7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7"/>
      <c r="Q55" s="7"/>
      <c r="R55" s="7"/>
      <c r="S55" s="7"/>
    </row>
    <row r="56" spans="1:19" ht="12.75">
      <c r="A56" s="7" t="s">
        <v>106</v>
      </c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7"/>
      <c r="Q56" s="7"/>
      <c r="R56" s="7"/>
      <c r="S56" s="7"/>
    </row>
    <row r="64" spans="1:15" ht="15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56" t="s">
        <v>40</v>
      </c>
      <c r="L64" s="56"/>
      <c r="M64" s="56"/>
      <c r="N64" s="56"/>
      <c r="O64" s="56"/>
    </row>
    <row r="65" spans="1:14" ht="15.75">
      <c r="A65" s="69" t="s">
        <v>87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ht="12.75">
      <c r="B66" s="2" t="s">
        <v>7</v>
      </c>
    </row>
    <row r="67" spans="1:14" ht="12.75">
      <c r="A67" s="70" t="s">
        <v>151</v>
      </c>
      <c r="B67" s="70"/>
      <c r="C67" s="70"/>
      <c r="D67" s="70"/>
      <c r="E67" s="70"/>
      <c r="F67" s="70"/>
      <c r="H67" s="11" t="s">
        <v>179</v>
      </c>
      <c r="L67" s="55" t="s">
        <v>108</v>
      </c>
      <c r="M67" s="55"/>
      <c r="N67" s="55"/>
    </row>
    <row r="68" spans="1:14" ht="12.75">
      <c r="A68" s="64" t="s">
        <v>115</v>
      </c>
      <c r="B68" s="72" t="s">
        <v>88</v>
      </c>
      <c r="C68" s="72" t="s">
        <v>166</v>
      </c>
      <c r="D68" s="72" t="s">
        <v>167</v>
      </c>
      <c r="E68" s="75" t="s">
        <v>76</v>
      </c>
      <c r="F68" s="76"/>
      <c r="G68" s="1"/>
      <c r="H68" s="70" t="s">
        <v>77</v>
      </c>
      <c r="I68" s="70"/>
      <c r="J68" s="70"/>
      <c r="K68" s="1"/>
      <c r="L68" s="55" t="s">
        <v>78</v>
      </c>
      <c r="M68" s="55"/>
      <c r="N68" s="55"/>
    </row>
    <row r="69" spans="1:14" ht="12.75">
      <c r="A69" s="65"/>
      <c r="B69" s="73"/>
      <c r="C69" s="73"/>
      <c r="D69" s="73"/>
      <c r="E69" s="64" t="s">
        <v>75</v>
      </c>
      <c r="F69" s="82" t="s">
        <v>176</v>
      </c>
      <c r="G69" s="1"/>
      <c r="H69" s="72" t="s">
        <v>150</v>
      </c>
      <c r="I69" s="64" t="s">
        <v>42</v>
      </c>
      <c r="J69" s="72" t="s">
        <v>167</v>
      </c>
      <c r="K69" s="1"/>
      <c r="L69" s="68" t="s">
        <v>79</v>
      </c>
      <c r="M69" s="64" t="s">
        <v>42</v>
      </c>
      <c r="N69" s="72" t="s">
        <v>167</v>
      </c>
    </row>
    <row r="70" spans="1:14" ht="19.5" customHeight="1">
      <c r="A70" s="66"/>
      <c r="B70" s="74"/>
      <c r="C70" s="74"/>
      <c r="D70" s="74"/>
      <c r="E70" s="66"/>
      <c r="F70" s="83"/>
      <c r="G70" s="1"/>
      <c r="H70" s="74"/>
      <c r="I70" s="66"/>
      <c r="J70" s="74"/>
      <c r="K70" s="1"/>
      <c r="L70" s="68"/>
      <c r="M70" s="66"/>
      <c r="N70" s="73"/>
    </row>
    <row r="71" spans="1:14" ht="12.75">
      <c r="A71" s="4">
        <v>1</v>
      </c>
      <c r="B71" s="6" t="s">
        <v>80</v>
      </c>
      <c r="C71" s="4">
        <f>C72+C73+C74+C75+C76+C77</f>
        <v>33</v>
      </c>
      <c r="D71" s="4">
        <f>D72+D73+D74+D75+D76+D77</f>
        <v>79</v>
      </c>
      <c r="E71" s="4">
        <f>E72+E73+E74+E75+E76+E77</f>
        <v>203</v>
      </c>
      <c r="F71" s="4"/>
      <c r="H71" s="4" t="s">
        <v>127</v>
      </c>
      <c r="I71" s="4"/>
      <c r="J71" s="18"/>
      <c r="L71" s="6" t="s">
        <v>81</v>
      </c>
      <c r="M71" s="4"/>
      <c r="N71" s="18">
        <v>100</v>
      </c>
    </row>
    <row r="72" spans="1:14" ht="12.75">
      <c r="A72" s="4">
        <v>2</v>
      </c>
      <c r="B72" s="6" t="s">
        <v>82</v>
      </c>
      <c r="C72" s="4">
        <v>33</v>
      </c>
      <c r="D72" s="18">
        <v>79</v>
      </c>
      <c r="E72" s="4">
        <v>203</v>
      </c>
      <c r="F72" s="4"/>
      <c r="H72" s="4" t="s">
        <v>128</v>
      </c>
      <c r="I72" s="4">
        <v>2</v>
      </c>
      <c r="J72" s="18">
        <v>5</v>
      </c>
      <c r="L72" s="6" t="s">
        <v>83</v>
      </c>
      <c r="M72" s="4"/>
      <c r="N72" s="18"/>
    </row>
    <row r="73" spans="1:14" ht="12.75">
      <c r="A73" s="4">
        <v>3</v>
      </c>
      <c r="B73" s="6" t="s">
        <v>147</v>
      </c>
      <c r="C73" s="4"/>
      <c r="D73" s="18"/>
      <c r="E73" s="4"/>
      <c r="F73" s="4"/>
      <c r="H73" s="4" t="s">
        <v>129</v>
      </c>
      <c r="I73" s="4">
        <v>9</v>
      </c>
      <c r="J73" s="18">
        <v>21</v>
      </c>
      <c r="L73" s="6" t="s">
        <v>84</v>
      </c>
      <c r="M73" s="4"/>
      <c r="N73" s="18"/>
    </row>
    <row r="74" spans="1:14" ht="12.75">
      <c r="A74" s="4">
        <v>4</v>
      </c>
      <c r="B74" s="6" t="s">
        <v>153</v>
      </c>
      <c r="C74" s="4"/>
      <c r="D74" s="18"/>
      <c r="E74" s="4"/>
      <c r="F74" s="4"/>
      <c r="H74" s="4" t="s">
        <v>130</v>
      </c>
      <c r="I74" s="4"/>
      <c r="J74" s="18"/>
      <c r="L74" s="6" t="s">
        <v>74</v>
      </c>
      <c r="M74" s="4"/>
      <c r="N74" s="18"/>
    </row>
    <row r="75" spans="1:14" ht="12.75">
      <c r="A75" s="4">
        <v>5</v>
      </c>
      <c r="B75" s="6" t="s">
        <v>154</v>
      </c>
      <c r="C75" s="4"/>
      <c r="D75" s="18"/>
      <c r="E75" s="4"/>
      <c r="F75" s="4"/>
      <c r="H75" s="4" t="s">
        <v>131</v>
      </c>
      <c r="I75" s="4"/>
      <c r="J75" s="18"/>
      <c r="L75" s="6" t="s">
        <v>155</v>
      </c>
      <c r="M75" s="4"/>
      <c r="N75" s="18"/>
    </row>
    <row r="76" spans="1:14" ht="12.75">
      <c r="A76" s="4">
        <v>6</v>
      </c>
      <c r="B76" s="6" t="s">
        <v>156</v>
      </c>
      <c r="C76" s="4"/>
      <c r="D76" s="18"/>
      <c r="E76" s="4"/>
      <c r="F76" s="4"/>
      <c r="H76" s="4" t="s">
        <v>132</v>
      </c>
      <c r="I76" s="4"/>
      <c r="J76" s="18"/>
      <c r="L76" s="6" t="s">
        <v>157</v>
      </c>
      <c r="M76" s="4"/>
      <c r="N76" s="18"/>
    </row>
    <row r="77" spans="1:14" ht="12.75">
      <c r="A77" s="4">
        <v>7</v>
      </c>
      <c r="B77" s="6" t="s">
        <v>158</v>
      </c>
      <c r="C77" s="4"/>
      <c r="D77" s="18"/>
      <c r="E77" s="4"/>
      <c r="F77" s="4"/>
      <c r="H77" s="4" t="s">
        <v>133</v>
      </c>
      <c r="I77" s="4"/>
      <c r="J77" s="18"/>
      <c r="L77" s="6" t="s">
        <v>158</v>
      </c>
      <c r="M77" s="4"/>
      <c r="N77" s="18"/>
    </row>
    <row r="78" spans="1:14" ht="12.75">
      <c r="A78" s="4">
        <v>8</v>
      </c>
      <c r="B78" s="6" t="s">
        <v>159</v>
      </c>
      <c r="C78" s="4">
        <f>C79+C80+C81</f>
        <v>9</v>
      </c>
      <c r="D78" s="4">
        <f>D79+D80+D81</f>
        <v>21</v>
      </c>
      <c r="E78" s="4">
        <f>E79+E80+E81</f>
        <v>70</v>
      </c>
      <c r="F78" s="4">
        <f>F79+F80+F81</f>
        <v>270</v>
      </c>
      <c r="H78" s="4" t="s">
        <v>136</v>
      </c>
      <c r="I78" s="4"/>
      <c r="J78" s="18"/>
      <c r="L78" s="12" t="s">
        <v>160</v>
      </c>
      <c r="M78" s="12">
        <f>SUM(M71:M77)</f>
        <v>0</v>
      </c>
      <c r="N78" s="13">
        <f>SUM(N71:N77)</f>
        <v>100</v>
      </c>
    </row>
    <row r="79" spans="1:14" ht="12.75">
      <c r="A79" s="4">
        <v>9</v>
      </c>
      <c r="B79" s="6" t="s">
        <v>161</v>
      </c>
      <c r="C79" s="4">
        <v>9</v>
      </c>
      <c r="D79" s="28">
        <v>21</v>
      </c>
      <c r="E79" s="4">
        <v>49</v>
      </c>
      <c r="F79" s="4"/>
      <c r="H79" s="4" t="s">
        <v>137</v>
      </c>
      <c r="I79" s="4">
        <v>20</v>
      </c>
      <c r="J79" s="18">
        <v>48</v>
      </c>
      <c r="L79" s="3" t="s">
        <v>33</v>
      </c>
      <c r="M79" s="3"/>
      <c r="N79" s="3"/>
    </row>
    <row r="80" spans="1:10" ht="12.75">
      <c r="A80" s="4">
        <v>10</v>
      </c>
      <c r="B80" s="6" t="s">
        <v>35</v>
      </c>
      <c r="C80" s="4"/>
      <c r="D80" s="18"/>
      <c r="E80" s="4">
        <v>21</v>
      </c>
      <c r="F80" s="4">
        <v>270</v>
      </c>
      <c r="H80" s="4" t="s">
        <v>138</v>
      </c>
      <c r="I80" s="4"/>
      <c r="J80" s="18"/>
    </row>
    <row r="81" spans="1:14" ht="25.5">
      <c r="A81" s="4">
        <v>11</v>
      </c>
      <c r="B81" s="6" t="s">
        <v>119</v>
      </c>
      <c r="C81" s="4"/>
      <c r="D81" s="18"/>
      <c r="E81" s="4"/>
      <c r="F81" s="4"/>
      <c r="H81" s="4" t="s">
        <v>139</v>
      </c>
      <c r="I81" s="4"/>
      <c r="J81" s="18"/>
      <c r="L81" s="5" t="s">
        <v>164</v>
      </c>
      <c r="M81" s="33" t="s">
        <v>42</v>
      </c>
      <c r="N81" s="34" t="s">
        <v>167</v>
      </c>
    </row>
    <row r="82" spans="1:14" ht="12.75">
      <c r="A82" s="4">
        <v>12</v>
      </c>
      <c r="B82" s="6" t="s">
        <v>162</v>
      </c>
      <c r="C82" s="4"/>
      <c r="D82" s="18"/>
      <c r="E82" s="4"/>
      <c r="F82" s="4"/>
      <c r="H82" s="4" t="s">
        <v>140</v>
      </c>
      <c r="I82" s="4"/>
      <c r="J82" s="18"/>
      <c r="L82" s="34"/>
      <c r="M82" s="25"/>
      <c r="N82" s="48"/>
    </row>
    <row r="83" spans="1:14" ht="12.75">
      <c r="A83" s="4">
        <v>13</v>
      </c>
      <c r="B83" s="6" t="s">
        <v>163</v>
      </c>
      <c r="C83" s="4"/>
      <c r="D83" s="18"/>
      <c r="E83" s="4"/>
      <c r="F83" s="4"/>
      <c r="H83" s="4" t="s">
        <v>134</v>
      </c>
      <c r="I83" s="4"/>
      <c r="J83" s="18"/>
      <c r="L83" s="6" t="s">
        <v>28</v>
      </c>
      <c r="M83" s="4">
        <v>30</v>
      </c>
      <c r="N83" s="18">
        <v>71</v>
      </c>
    </row>
    <row r="84" spans="1:14" ht="12.75">
      <c r="A84" s="4">
        <v>14</v>
      </c>
      <c r="B84" s="6" t="s">
        <v>91</v>
      </c>
      <c r="C84" s="4"/>
      <c r="D84" s="18"/>
      <c r="E84" s="4"/>
      <c r="F84" s="4"/>
      <c r="H84" s="4" t="s">
        <v>141</v>
      </c>
      <c r="I84" s="4"/>
      <c r="J84" s="18"/>
      <c r="L84" s="6" t="s">
        <v>29</v>
      </c>
      <c r="M84" s="4">
        <v>12</v>
      </c>
      <c r="N84" s="18">
        <v>29</v>
      </c>
    </row>
    <row r="85" spans="1:14" ht="12.75">
      <c r="A85" s="4">
        <v>15</v>
      </c>
      <c r="B85" s="6" t="s">
        <v>92</v>
      </c>
      <c r="C85" s="4"/>
      <c r="D85" s="18"/>
      <c r="E85" s="4"/>
      <c r="F85" s="4"/>
      <c r="H85" s="4" t="s">
        <v>142</v>
      </c>
      <c r="I85" s="4">
        <v>11</v>
      </c>
      <c r="J85" s="18">
        <v>26</v>
      </c>
      <c r="L85" s="12" t="s">
        <v>160</v>
      </c>
      <c r="M85" s="12">
        <f>SUM(M83:M84)</f>
        <v>42</v>
      </c>
      <c r="N85" s="13">
        <f>SUM(N83:N84)</f>
        <v>100</v>
      </c>
    </row>
    <row r="86" spans="1:14" ht="12.75">
      <c r="A86" s="4">
        <v>16</v>
      </c>
      <c r="B86" s="6" t="s">
        <v>93</v>
      </c>
      <c r="C86" s="4"/>
      <c r="D86" s="18"/>
      <c r="E86" s="4"/>
      <c r="F86" s="4"/>
      <c r="H86" s="4" t="s">
        <v>143</v>
      </c>
      <c r="I86" s="4"/>
      <c r="J86" s="18"/>
      <c r="L86" s="3" t="s">
        <v>34</v>
      </c>
      <c r="M86" s="3"/>
      <c r="N86" s="3"/>
    </row>
    <row r="87" spans="1:10" ht="12.75">
      <c r="A87" s="4">
        <v>17</v>
      </c>
      <c r="B87" s="6" t="s">
        <v>94</v>
      </c>
      <c r="C87" s="4"/>
      <c r="D87" s="18"/>
      <c r="E87" s="4"/>
      <c r="F87" s="4"/>
      <c r="H87" s="4" t="s">
        <v>144</v>
      </c>
      <c r="I87" s="4"/>
      <c r="J87" s="18"/>
    </row>
    <row r="88" spans="1:14" ht="25.5">
      <c r="A88" s="4">
        <v>18</v>
      </c>
      <c r="B88" s="6" t="s">
        <v>95</v>
      </c>
      <c r="C88" s="4"/>
      <c r="D88" s="18"/>
      <c r="E88" s="4"/>
      <c r="F88" s="4"/>
      <c r="H88" s="4" t="s">
        <v>43</v>
      </c>
      <c r="I88" s="4"/>
      <c r="J88" s="18"/>
      <c r="L88" s="5" t="s">
        <v>99</v>
      </c>
      <c r="M88" s="33" t="s">
        <v>42</v>
      </c>
      <c r="N88" s="34" t="s">
        <v>167</v>
      </c>
    </row>
    <row r="89" spans="1:14" ht="12.75">
      <c r="A89" s="4">
        <v>19</v>
      </c>
      <c r="B89" s="6" t="s">
        <v>96</v>
      </c>
      <c r="C89" s="4"/>
      <c r="D89" s="18"/>
      <c r="E89" s="4"/>
      <c r="F89" s="4"/>
      <c r="H89" s="4" t="s">
        <v>135</v>
      </c>
      <c r="I89" s="4"/>
      <c r="J89" s="18"/>
      <c r="L89" s="34"/>
      <c r="M89" s="25"/>
      <c r="N89" s="48"/>
    </row>
    <row r="90" spans="1:14" ht="12.75">
      <c r="A90" s="4">
        <v>20</v>
      </c>
      <c r="B90" s="6" t="s">
        <v>148</v>
      </c>
      <c r="C90" s="4"/>
      <c r="D90" s="18"/>
      <c r="E90" s="4"/>
      <c r="F90" s="4"/>
      <c r="H90" s="4" t="s">
        <v>121</v>
      </c>
      <c r="I90" s="4"/>
      <c r="J90" s="18"/>
      <c r="L90" s="6" t="s">
        <v>30</v>
      </c>
      <c r="M90" s="4"/>
      <c r="N90" s="18"/>
    </row>
    <row r="91" spans="1:14" ht="12.75">
      <c r="A91" s="4">
        <v>21</v>
      </c>
      <c r="B91" s="6" t="s">
        <v>97</v>
      </c>
      <c r="C91" s="4"/>
      <c r="D91" s="18"/>
      <c r="E91" s="4"/>
      <c r="F91" s="4"/>
      <c r="H91" s="4" t="s">
        <v>122</v>
      </c>
      <c r="I91" s="4"/>
      <c r="J91" s="18"/>
      <c r="L91" s="14" t="s">
        <v>31</v>
      </c>
      <c r="M91" s="4">
        <v>42</v>
      </c>
      <c r="N91" s="18">
        <v>100</v>
      </c>
    </row>
    <row r="92" spans="1:14" ht="12.75">
      <c r="A92" s="4">
        <v>22</v>
      </c>
      <c r="B92" s="6" t="s">
        <v>98</v>
      </c>
      <c r="C92" s="4"/>
      <c r="D92" s="18"/>
      <c r="E92" s="4"/>
      <c r="F92" s="4"/>
      <c r="H92" s="4" t="s">
        <v>123</v>
      </c>
      <c r="I92" s="4"/>
      <c r="J92" s="18"/>
      <c r="L92" s="6" t="s">
        <v>32</v>
      </c>
      <c r="M92" s="4"/>
      <c r="N92" s="18"/>
    </row>
    <row r="93" spans="1:14" ht="15">
      <c r="A93" s="4">
        <v>23</v>
      </c>
      <c r="B93" s="6" t="s">
        <v>100</v>
      </c>
      <c r="C93" s="4"/>
      <c r="D93" s="18"/>
      <c r="E93" s="4"/>
      <c r="F93" s="4"/>
      <c r="H93" s="4" t="s">
        <v>124</v>
      </c>
      <c r="I93" s="4"/>
      <c r="J93" s="18"/>
      <c r="L93" s="6" t="s">
        <v>41</v>
      </c>
      <c r="M93" s="40"/>
      <c r="N93" s="41"/>
    </row>
    <row r="94" spans="1:14" ht="14.25">
      <c r="A94" s="4">
        <v>24</v>
      </c>
      <c r="B94" s="6" t="s">
        <v>158</v>
      </c>
      <c r="C94" s="4"/>
      <c r="D94" s="18"/>
      <c r="E94" s="4"/>
      <c r="F94" s="4"/>
      <c r="H94" s="4" t="s">
        <v>125</v>
      </c>
      <c r="I94" s="4"/>
      <c r="J94" s="18"/>
      <c r="L94" s="15" t="s">
        <v>160</v>
      </c>
      <c r="M94" s="15">
        <f>SUM(M91:M93)</f>
        <v>42</v>
      </c>
      <c r="N94" s="49">
        <f>SUM(N91:N93)</f>
        <v>100</v>
      </c>
    </row>
    <row r="95" spans="1:11" ht="12.75">
      <c r="A95" s="51" t="s">
        <v>160</v>
      </c>
      <c r="B95" s="52"/>
      <c r="C95" s="12">
        <f>C71+C78</f>
        <v>42</v>
      </c>
      <c r="D95" s="12">
        <f>D71+D78</f>
        <v>100</v>
      </c>
      <c r="E95" s="12">
        <f>E71+E78</f>
        <v>273</v>
      </c>
      <c r="F95" s="12">
        <f>F71+F78</f>
        <v>270</v>
      </c>
      <c r="G95" s="3"/>
      <c r="H95" s="12" t="s">
        <v>160</v>
      </c>
      <c r="I95" s="12">
        <f>SUM(I71:I94)</f>
        <v>42</v>
      </c>
      <c r="J95" s="12">
        <f>SUM(J71:J94)</f>
        <v>100</v>
      </c>
      <c r="K95" s="3"/>
    </row>
    <row r="100" spans="1:9" ht="12.75">
      <c r="A100" s="7" t="s">
        <v>106</v>
      </c>
      <c r="H100" s="56" t="s">
        <v>66</v>
      </c>
      <c r="I100" s="56"/>
    </row>
    <row r="101" spans="3:9" ht="12.75">
      <c r="C101" s="2" t="s">
        <v>116</v>
      </c>
      <c r="F101" s="2" t="s">
        <v>117</v>
      </c>
      <c r="H101" s="59" t="s">
        <v>118</v>
      </c>
      <c r="I101" s="59"/>
    </row>
  </sheetData>
  <sheetProtection/>
  <mergeCells count="57">
    <mergeCell ref="A95:B95"/>
    <mergeCell ref="H100:I100"/>
    <mergeCell ref="H101:I101"/>
    <mergeCell ref="H68:J68"/>
    <mergeCell ref="A68:A70"/>
    <mergeCell ref="B68:B70"/>
    <mergeCell ref="C68:C70"/>
    <mergeCell ref="D68:D70"/>
    <mergeCell ref="L68:N68"/>
    <mergeCell ref="E69:E70"/>
    <mergeCell ref="F69:F70"/>
    <mergeCell ref="H69:H70"/>
    <mergeCell ref="I69:I70"/>
    <mergeCell ref="J69:J70"/>
    <mergeCell ref="L69:L70"/>
    <mergeCell ref="M69:M70"/>
    <mergeCell ref="N69:N70"/>
    <mergeCell ref="E68:F68"/>
    <mergeCell ref="A18:A23"/>
    <mergeCell ref="B18:B23"/>
    <mergeCell ref="C18:C23"/>
    <mergeCell ref="D18:D23"/>
    <mergeCell ref="K64:O64"/>
    <mergeCell ref="A65:N65"/>
    <mergeCell ref="A67:F67"/>
    <mergeCell ref="L67:N67"/>
    <mergeCell ref="R22:R23"/>
    <mergeCell ref="L18:L23"/>
    <mergeCell ref="M18:R19"/>
    <mergeCell ref="K18:K23"/>
    <mergeCell ref="O22:O23"/>
    <mergeCell ref="S18:S23"/>
    <mergeCell ref="H16:L16"/>
    <mergeCell ref="I18:J19"/>
    <mergeCell ref="I20:I23"/>
    <mergeCell ref="J20:J23"/>
    <mergeCell ref="M20:M23"/>
    <mergeCell ref="N20:R21"/>
    <mergeCell ref="N22:N23"/>
    <mergeCell ref="P22:P23"/>
    <mergeCell ref="Q22:Q23"/>
    <mergeCell ref="E18:E23"/>
    <mergeCell ref="F18:F23"/>
    <mergeCell ref="G18:G23"/>
    <mergeCell ref="H18:H23"/>
    <mergeCell ref="A13:S13"/>
    <mergeCell ref="A14:S14"/>
    <mergeCell ref="A15:S15"/>
    <mergeCell ref="A10:F11"/>
    <mergeCell ref="M10:R10"/>
    <mergeCell ref="L11:S11"/>
    <mergeCell ref="A12:F12"/>
    <mergeCell ref="L12:S12"/>
    <mergeCell ref="K6:S6"/>
    <mergeCell ref="K7:S7"/>
    <mergeCell ref="A9:F9"/>
    <mergeCell ref="L9:S9"/>
  </mergeCells>
  <printOptions horizontalCentered="1"/>
  <pageMargins left="0.1968503937007874" right="0.1968503937007874" top="0.23" bottom="0.19" header="0.35" footer="0.1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2018-01-11T09:05:34Z</cp:lastPrinted>
  <dcterms:created xsi:type="dcterms:W3CDTF">2007-03-22T15:03:29Z</dcterms:created>
  <dcterms:modified xsi:type="dcterms:W3CDTF">2018-01-15T10:08:52Z</dcterms:modified>
  <cp:category/>
  <cp:version/>
  <cp:contentType/>
  <cp:contentStatus/>
</cp:coreProperties>
</file>