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326" i="1" l="1"/>
  <c r="B292" i="1"/>
  <c r="B268" i="1"/>
  <c r="B278" i="1" s="1"/>
  <c r="B206" i="1"/>
  <c r="B187" i="1"/>
  <c r="B173" i="1"/>
  <c r="B99" i="1"/>
  <c r="B40" i="1"/>
  <c r="B46" i="1" s="1"/>
  <c r="B23" i="1"/>
  <c r="B207" i="1" l="1"/>
  <c r="B327" i="1" s="1"/>
  <c r="B329" i="1" s="1"/>
</calcChain>
</file>

<file path=xl/comments1.xml><?xml version="1.0" encoding="utf-8"?>
<comments xmlns="http://schemas.openxmlformats.org/spreadsheetml/2006/main">
  <authors>
    <author>Автор</author>
  </authors>
  <commentList>
    <comment ref="A12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<sst xmlns="http://schemas.openxmlformats.org/spreadsheetml/2006/main" count="747" uniqueCount="538">
  <si>
    <t>Додаток 9</t>
  </si>
  <si>
    <t xml:space="preserve">              ПЕРЕЛІК ЗАПОВІДНИХ ОБ"ЄКТІВ                                                                                                                                                                                                    по Київському обласному та по м. Києву  управлінню лісового та мисливського господарства станом на 01.01.2017</t>
  </si>
  <si>
    <t>Назва об`єкту</t>
  </si>
  <si>
    <t>Площа, га</t>
  </si>
  <si>
    <t>Дата створення</t>
  </si>
  <si>
    <t>Місце знаходження район,  держлісгосп, лісництво, квартал</t>
  </si>
  <si>
    <t>Коротка характеристика</t>
  </si>
  <si>
    <t>Лісові підприємства       у віданні яких знаходиться об`єкт</t>
  </si>
  <si>
    <t>Рішення директивних органів про створення об"єкту</t>
  </si>
  <si>
    <t xml:space="preserve"> І.Природно-заповідні об’єкти загальнодержавного значення</t>
  </si>
  <si>
    <t xml:space="preserve">        Заказники загальнодержавного значення</t>
  </si>
  <si>
    <t>а) ЛАНДШАФТНІ</t>
  </si>
  <si>
    <t xml:space="preserve">Дніпровсько-Деснянський                                                                                                           </t>
  </si>
  <si>
    <t>Вишгородський район,</t>
  </si>
  <si>
    <t>Типовий болотний масив на півдні Лівобережного Полісся</t>
  </si>
  <si>
    <t>Постанова РМ УРСР від 25.02.1980 р. № 132</t>
  </si>
  <si>
    <t>Ровжівське л-во (Воропаївське)кв.6вид13;кв.7вид3;кв.8вид2;кв.20вид2;   кв.21вид2;кв.22вид1;кв.23вид1,6;кв.35вид1;кв.36вид1;    кв.37вид1;</t>
  </si>
  <si>
    <t>Ровжівське л-во(Сувидське) кв.1 вид 3,5,7;кв.2вид 5;кв.6вид13,14;кв.7вид16,15,17;кв.11вид8,11;кв.12вид2,4,5,6,8,10,12,13,15-19;кв.17вид7,9,15;кв.18вид5-7,10;кв.29вид18;кв.30вид1-3,11,12,14,18;</t>
  </si>
  <si>
    <t>Жукинське л-во(Сувидське) кв.3вид8-12;кв.8вид5,11;кв.13вид10,14,15;кв.19вид11         ;кв.25вид15-20;кв.31вид1,3,7-10,13-16;     кв.38вид1,8,13;кв.39вид2,14,16;кв.44вид2,18;кв.45вид4,6-8,11,13;кв.47вид12;кв.52вид3;кв.53вид20;кв.54вид1,9;кв.55вид2,10,12;кв.56вид12,13;кв.61вид1;кв.62вид1,2;кв.63вид5,13,15;кв.64вид3,4,10,13,14,18;кв.71вид1,3,4,5;кв.72вид1,5,6,7;кв.73вид6,10,12,14;кв.80вид28,29;</t>
  </si>
  <si>
    <t>Ржищівський</t>
  </si>
  <si>
    <t>Кагарлицький район Ржищівське лісництво                                                        Кв.1,2,3,5,6,8-10,12-14,18-21,23-26,29,38,39,41-43,62   Стайківське лісництво Кв.23-26,28,29,33,34</t>
  </si>
  <si>
    <t>Глибокопересічені крутосхили р.Дніпро покриті хвойними і листяними рослинами</t>
  </si>
  <si>
    <t>Постанова РМ УРСР від 26.12.1985 р. №451</t>
  </si>
  <si>
    <t>Калитянська дача</t>
  </si>
  <si>
    <t>Броварський район, Семиполківське л-во  кв.12-31 всі виділи</t>
  </si>
  <si>
    <t>Цінний у науковому відношенні природний комплекс з малопоширеними угрупованнями широколистяних лісів, характерними для півдня Полісся, а також низинних трав’яних боліт, де зростають типові та рідкісні рослини. Місце оселення великої популяції босука – виду, занесеного до Червоної книги України</t>
  </si>
  <si>
    <t>Указ Президента України від 20.08.1996 р. № 715/96</t>
  </si>
  <si>
    <t>Урочище                   Мутвицьке</t>
  </si>
  <si>
    <t>Макарівський район, Забуянське л-во. Кв.36-50 всі виділи</t>
  </si>
  <si>
    <t>Типовий ландшафт півдня Київського Полісся у долині річки Мутвиця з типовою та рідкісною флорою, у складі якої рідкісні види рослин занесені до Червоної книги України</t>
  </si>
  <si>
    <t>Разом ландшафтних заказників:</t>
  </si>
  <si>
    <t>*</t>
  </si>
  <si>
    <t>б) Лісові</t>
  </si>
  <si>
    <t>Жуків Хутір</t>
  </si>
  <si>
    <t xml:space="preserve">Києво-Святошинський район </t>
  </si>
  <si>
    <t>Винятково цінні високопродуктивні вікові сосново-дубові насадження на півдні Правобережжя Полісся</t>
  </si>
  <si>
    <t>Ірпіньське лісництво</t>
  </si>
  <si>
    <t>Кв.7, вид.1,3-20; кв.10 вид.1-17; кв.11 вид.1-28; кв.12 вид.1-9,11-15,17-34; кв.17 вид. 1-17; кв.18 вид.1-12,15-21; кв.19 вид.1-23; кв.22 вид.1-8,10-15; кв.23 вид.1-5,10,12,16-19,22-24,26-30; кв.24 вид.1-10,10.1,11,12,12.1,13,13.1,1617; кв.33 вид.1-10,10.1,11,15-25,27-31,33-36,39,40.</t>
  </si>
  <si>
    <t>Урочище Унава</t>
  </si>
  <si>
    <t>Фастівський район</t>
  </si>
  <si>
    <t>Масив типового для лісостепу листяного лісу на лівому березі  р.Унава, який має велике водоохоронне та ґрунтозахисне значення, з ділянками дубів віком 100-150 років, багатим тваринним світом</t>
  </si>
  <si>
    <t>Фастівське лісництво</t>
  </si>
  <si>
    <t>Кв.1 вид.1-17; кв.2 вид.</t>
  </si>
  <si>
    <t>1-19; кв.3 вид.1-19; кв.4 вид.1-27; кв.7 вид.</t>
  </si>
  <si>
    <t>1-12; кв.8 вид.1-12; кв9</t>
  </si>
  <si>
    <t>вид.1-9; кв.10 вид.1-26;</t>
  </si>
  <si>
    <t>кв.11 вид.1-19; кв 17,18</t>
  </si>
  <si>
    <t>вид.1-9; кв.19 вид.1-14;</t>
  </si>
  <si>
    <t>кв. 20 вид.1-12; кв.27</t>
  </si>
  <si>
    <t>вид.1-11; кв.28 вид.1-6;</t>
  </si>
  <si>
    <t>кв.29 вид.1-9; кв.30</t>
  </si>
  <si>
    <t>вид.4,6-16; кв.34 вид.1-23</t>
  </si>
  <si>
    <t>Разом лісових заказників:</t>
  </si>
  <si>
    <t>в) орнітологічні</t>
  </si>
  <si>
    <t>Журавлиний</t>
  </si>
  <si>
    <t>Вишгородський район</t>
  </si>
  <si>
    <t>Унікальний орнітокомплекс, який включає 75 видів цінних птахів</t>
  </si>
  <si>
    <t>Указ Президента України від 10.12.1994 р. № 750/94</t>
  </si>
  <si>
    <t>Жукинське лісництво</t>
  </si>
  <si>
    <t>Кв.21 вид.3,8,11,13,14,15,21,23-25; кв.22 вид.1-9; кв.27. вид.4,12; кв.28 вид.1-8; кв.34 вид.1-6,11; кв.35 вид.1-4; кв.41 вид.4,5,7,8; кв.42 вид.1-15; кв.48 вид.3; кв.49 вид.1-9; кв.56 вид.3-5,8-11; кв.57 вид.1-5; кв.65 вид.1-8; кв. 73 вид.2</t>
  </si>
  <si>
    <t>Разом орнітологічних заказників:</t>
  </si>
  <si>
    <t>РАЗОМ ЗАКАЗНИКІВ:</t>
  </si>
  <si>
    <t>2. ПАМ’ЯТКИ ПРИРОДИ ЗАГАЛЬНОДЕРЖАВНОГО ЗНАЧЕННЯ</t>
  </si>
  <si>
    <t>а) БОТАНІЧНІ</t>
  </si>
  <si>
    <t>Урочище Бабка</t>
  </si>
  <si>
    <t>Бородянський район</t>
  </si>
  <si>
    <t>Високопродуктивні дубові і мішані насадження, де зростають численні цінні рослини</t>
  </si>
  <si>
    <t>Розпорядження РМ УРСР від 14.10.1975 р. № 780-р</t>
  </si>
  <si>
    <t>Дібровське  лісництво</t>
  </si>
  <si>
    <t>кв.41 вид.11;кв.42 вид.12,17; кв.43 вид.23,24; кв.51 вид.1; кв.52 вид.1,5</t>
  </si>
  <si>
    <t>Разом пам’яток природи:</t>
  </si>
  <si>
    <t>3. ПАРКИ-ПАМ’ЯТКИ САДОВО-ПАРКОВОГО МИСТЕЦТВА ЗАГАЛЬНОДЕРЖАВНОГО ЗНАЧЕННЯ</t>
  </si>
  <si>
    <t>Згурівський</t>
  </si>
  <si>
    <t>Згурівський район</t>
  </si>
  <si>
    <t>Велика різновидність деревних і чагарникових порід, особливо хвойних екзотів</t>
  </si>
  <si>
    <t>Постанова Колегії Держкомприроди УРСР № 22 від 26.07.1972 р.</t>
  </si>
  <si>
    <t>Березанське лісництво</t>
  </si>
  <si>
    <t>Кв. 76-86</t>
  </si>
  <si>
    <t>Ташанський</t>
  </si>
  <si>
    <t>Переяслав-Хмельницький район</t>
  </si>
  <si>
    <t>В парку нараховується біля 36 деревних і чагарникових порід</t>
  </si>
  <si>
    <t>Указ Президента України від 20.08.1996 р.</t>
  </si>
  <si>
    <t>Студениківське лісництво</t>
  </si>
  <si>
    <t>№ 715/96</t>
  </si>
  <si>
    <t>Кв. 82-84</t>
  </si>
  <si>
    <t>Разом парків-пам’яток садово-паркового мистецтва:</t>
  </si>
  <si>
    <t>РАЗОМ ПРИРОДНО-ЗАПОВІДНИХ ОБ’ЄКТІВ ЗАГАЛЬНО ДЕРЖАВНОГО ЗНАЧЕННЯ</t>
  </si>
  <si>
    <t>ІІ.Природно-заповідні об’єкти місцевого значення</t>
  </si>
  <si>
    <t>1. РЕГІОНАЛЬНІ ЛАНДШАФТНІ ПАРКИ</t>
  </si>
  <si>
    <t>Трахтемирів</t>
  </si>
  <si>
    <t>Миронівський район</t>
  </si>
  <si>
    <t>Природні комплекси, що мають екологічну, історичну, естетичну цінність для регульованого туризму</t>
  </si>
  <si>
    <t>Рішення облради від 17.02.2000 р. № 168-10-ХХІІІ</t>
  </si>
  <si>
    <t>Ходорівське лісництво</t>
  </si>
  <si>
    <t>Кв.1-3,7-11,22-48</t>
  </si>
  <si>
    <t>Разом регіональних ландшафтних парків</t>
  </si>
  <si>
    <t>2. ЗАКАЗНИКИ МІСЦЕВОГО ЗНАЧЕННЯ</t>
  </si>
  <si>
    <t>Кагарлицький район</t>
  </si>
  <si>
    <t>Глибоко пересічені крутосхили Правобережжя Дніпра, покриті хвойними і мішаними лісами, велика кількість лікарських рослин</t>
  </si>
  <si>
    <t>Рішення облвиконкому від 18.12.1984 р. № 441</t>
  </si>
  <si>
    <t>Ржищівське лісництво</t>
  </si>
  <si>
    <t>Кв.1,4,5,10,14-17,24,28,29,33,34,35-41,44,47,46-54,57,59-61</t>
  </si>
  <si>
    <t>Стайківське лісництво</t>
  </si>
  <si>
    <t>Кв.21,22,27,29,31,32</t>
  </si>
  <si>
    <t>Калинове</t>
  </si>
  <si>
    <t>Обухівський район</t>
  </si>
  <si>
    <t>Урочище являє собою яр, в днищі якого знаходиться чтав, місцева назва “Озеро Ріца”, схили балки заліснені вербою білою, вільха, лікарські рослини.</t>
  </si>
  <si>
    <t>Рішення облвиконкому від 10.03.1994 р. №30</t>
  </si>
  <si>
    <t>Кв.13</t>
  </si>
  <si>
    <t>Сторожівці</t>
  </si>
  <si>
    <t>Бородянський район,Луб"янське л-во.</t>
  </si>
  <si>
    <t>Створено з метою збереження рідкісних</t>
  </si>
  <si>
    <t>Рішення Київської облради</t>
  </si>
  <si>
    <t>кв.36вид19,20,23,24,26;кв.37вид16-26,29,30;</t>
  </si>
  <si>
    <t>видів тварин і рослин</t>
  </si>
  <si>
    <t>№490-25-V</t>
  </si>
  <si>
    <t>кв.44вид3-5,8,9,12;кв.45вид1-3,7;</t>
  </si>
  <si>
    <t>занесених до Червоної книги</t>
  </si>
  <si>
    <t>від 23.07.2009</t>
  </si>
  <si>
    <t>Цезарівський</t>
  </si>
  <si>
    <t>Макарівський район</t>
  </si>
  <si>
    <t>Своєрідний природний лісо-болотний комплекс місце зростання рідкісної осоки, занесеної до Червоної книги України</t>
  </si>
  <si>
    <t>Ніжиловицьке лісництво</t>
  </si>
  <si>
    <t>Кв.2,13,14,22-25,33</t>
  </si>
  <si>
    <t>Обухівський</t>
  </si>
  <si>
    <t>Унікальний лісовий масив з рідкісними рослинними угрупованнями та рідкісними видами рослин</t>
  </si>
  <si>
    <t>Рішення облради від 05.07.2002 №327-20-ХХІІІ</t>
  </si>
  <si>
    <t>Козинське лісництво</t>
  </si>
  <si>
    <t xml:space="preserve"> Кв.32 вид.1,2,2.1,2,5,3,11,12, Кв.37 вид.1-15, 19,20,31,32,38,45,46,53,54; Кв.42 вид.1,2,2.1,3,4,4.1,5-12,21-23,28-30,34,35, 39,43-45,48; Кв.46 вид.1-5,8, 20-21,24,25,27,28,34,35,36 ; Кв.53 вид.1,2,6,7,10,; Кв.59 вид. 10-34; Кв.60 вид1,2,7,8; Кв.65 вид.1,1.1,1.2,3,8,14,1516,19-22,22.1,23-26; Кв.66 вид.1-9,13-15; Кв.71 вид.1-4,11-14,17-19,24-29.</t>
  </si>
  <si>
    <t>Ландшафтний заказник на лівому березі оз. Конча</t>
  </si>
  <si>
    <t>Кв. 102</t>
  </si>
  <si>
    <t>Цінна територія в природному і науковому значенні, являє собою різноманітні добре збережені заплавні екотопи</t>
  </si>
  <si>
    <t>Розпорядження КМДА від 14.10.97р. № 1628</t>
  </si>
  <si>
    <t>Пролісок</t>
  </si>
  <si>
    <t>Обухівський р-н, Обухівське л-во; кв.№ 66-69</t>
  </si>
  <si>
    <t xml:space="preserve">Рослинність складається з деревних ценозів.В трав"яному покриві зустрічається багато цінних лікарських рослин-звіробій, полин гіркий, шипшина.Урочище створює умови для існування занесених до Червоної книги- жука-оленя,метелика монаха. </t>
  </si>
  <si>
    <t>Рішення Київської обласної ради від 23.07.09р. №490-25-V</t>
  </si>
  <si>
    <t>Щербанівський</t>
  </si>
  <si>
    <t>Обухівський р-н Стайківське л-во кв. 3,4 (всі виділи), кв. 40 вид. 1,2,3</t>
  </si>
  <si>
    <t>Дана територія характеризується високим біорізноманіттям. Зустрічаються види рослин і тварин занесені до Червоної та Зеленої Книг України</t>
  </si>
  <si>
    <t>Рішення Київської обласної ради від 21.10.2010 р .№ 866-35-V</t>
  </si>
  <si>
    <t>Бурковиця</t>
  </si>
  <si>
    <t>Бородянський р-н, Мирчанське л-во              кв. 32-33;Поташнянське л-во кв.29,39</t>
  </si>
  <si>
    <t>Болотні ділянки грабово-дубового лісу.Рідкісні тварини: лелека чорний,ящірка прудка</t>
  </si>
  <si>
    <t>Яхнівський</t>
  </si>
  <si>
    <t>Іванківський р-н, Кухарське л-во кв.1-3,        14-16,18-20;</t>
  </si>
  <si>
    <t>Соснові насадження віком 100-130 р. з домінуванням ялівця звичайного.Зникаючі види кажанів, вертільниця.</t>
  </si>
  <si>
    <t>Шевченківський ліс</t>
  </si>
  <si>
    <t>Вишгородський р-н, Шевченківське л-во, кв. 26 вид. 1-18</t>
  </si>
  <si>
    <t>В сосново-дубових насадженнях зростають плаунові та рідкісна папороть гронянки напівмісяцевої</t>
  </si>
  <si>
    <t>Чернинський</t>
  </si>
  <si>
    <t>Вишгородський р-н. Сувидське л-во кв.1-27, 29-34, 36-41, 43-48, 50-56, 58-64, 66-73, 80,81. Ровжівське л-во кв.2,7,10,14,16,17,22,23,27,28,30,31,35,36,40,43,44,48.</t>
  </si>
  <si>
    <t>Зустрічаються види занесені до Європейського Червоного списку, Червоної та Зеленої Книг України.</t>
  </si>
  <si>
    <t>Ландшафтний заказник "Озерне</t>
  </si>
  <si>
    <t>21,12,2012</t>
  </si>
  <si>
    <t>Києво-Святошинський район Приміське лісницство</t>
  </si>
  <si>
    <t>Дубові соснові ліси , атакожфрагменти евтрофних боліт.</t>
  </si>
  <si>
    <t>Рішення Київської обласної ради від 21.12.2012 р .№ 534-28-35-V1</t>
  </si>
  <si>
    <t>Гайдамацьке болото</t>
  </si>
  <si>
    <t>Жеревське лісництво: кв.20,34,35; Обуховецьке л-во: кв. 57-60,51-54;44-46.</t>
  </si>
  <si>
    <t>Існування великої популяції рідкісних болотяних видів рослин, хижих та ратичних тварин.</t>
  </si>
  <si>
    <t>Рішення Київської обласної ради від 02.04.09р. №447-24-V</t>
  </si>
  <si>
    <t>б) лісові</t>
  </si>
  <si>
    <t>Бушівський</t>
  </si>
  <si>
    <t>Рокитнянський район</t>
  </si>
  <si>
    <t>Лісовий заказник місцевого значення покритий цінними насадженнями модрини, бука, горіха сірого та іншими цінними деревами</t>
  </si>
  <si>
    <t>Рішення облвиконкому від 12.01.1987 р. № 5</t>
  </si>
  <si>
    <t>Бушівське лісництво</t>
  </si>
  <si>
    <t>Кв.18 вид.4,16; кв.19,36;</t>
  </si>
  <si>
    <t>Кв.37 вид.2-4</t>
  </si>
  <si>
    <t>Борщівський</t>
  </si>
  <si>
    <t>Баришівський район</t>
  </si>
  <si>
    <t>Липово-дубова ділянка лісу, росте лілія лісова, валер’яна</t>
  </si>
  <si>
    <t>Кв.18 вид.14,19; кв.19 вид.10</t>
  </si>
  <si>
    <t>Михайлівська дача</t>
  </si>
  <si>
    <t>Володарський район</t>
  </si>
  <si>
    <t>Ліс розміщений в заплаві р.Рось, 50-річні культури дуба і сосни</t>
  </si>
  <si>
    <t>ДП „Білоцерківський лісгосп”</t>
  </si>
  <si>
    <t>Володарське лісництво</t>
  </si>
  <si>
    <t>Кв.23 вид.1-6,8-11,13,14; кв.24; кв.25 вид. 3,5-13; кв.26 вид.1-144; кв.27 вид.2-4</t>
  </si>
  <si>
    <t>Володарська дача</t>
  </si>
  <si>
    <t>Культури дуба на плескатих ділянках, 90-річні, висота 25м.</t>
  </si>
  <si>
    <t>Кв.47,48,49,50</t>
  </si>
  <si>
    <t>Сквирський район</t>
  </si>
  <si>
    <t>Система двох розташованих поряд заліснених балок вкритих ясеневим лісом із цінними видами флори</t>
  </si>
  <si>
    <t>Сквирське лісництво</t>
  </si>
  <si>
    <t>Кв.21</t>
  </si>
  <si>
    <t>Пустоварівка</t>
  </si>
  <si>
    <t>Дубово-липові та ясеново-липові культури по березі р.Сквири, багато насаджень з білою акацією</t>
  </si>
  <si>
    <t>Кв.22 вид.1-18; кв.23 вид.1-41,43-47</t>
  </si>
  <si>
    <t>Улашівська дача</t>
  </si>
  <si>
    <t>Тращанський район</t>
  </si>
  <si>
    <t>Малопорушені грабові дервостани 50-60 річного віку за участі черешні</t>
  </si>
  <si>
    <t>Рішення облради від 05.03.2002 № 327-20-ХХІІІ</t>
  </si>
  <si>
    <t>Улашівське лісництво</t>
  </si>
  <si>
    <t>Кв.47, 58</t>
  </si>
  <si>
    <t>Стугна</t>
  </si>
  <si>
    <t>Унікальний лісовий масив з рідкісними рослинними угрупуваннями та різними видами рослин у прибережній смузі річки Стугна, представлений сосновими насадженнями</t>
  </si>
  <si>
    <t>Рішення облради від 20.11.2003 р. № 133-10-ХХІV</t>
  </si>
  <si>
    <t>Обухівське лісництво</t>
  </si>
  <si>
    <t>Кв.43 вид.1-24; кв.44 вид.4,5,14,19-27</t>
  </si>
  <si>
    <t>Борові ділянки</t>
  </si>
  <si>
    <t>Цінний природний комплекс в долині невеликої річки Гусочки системи р.Тетерів. На вирівняних плакорних ділянках розміщується угрупування сосново-дубового лісу.</t>
  </si>
  <si>
    <t>Рішення шістнадцятої сесії двадцять першого скликання Київської облради від 10.03.1994 р.</t>
  </si>
  <si>
    <t>Комарівське лісництво</t>
  </si>
  <si>
    <t>Кв.72 вид 11,20,28,29,31,</t>
  </si>
  <si>
    <t>Кв. 73 вид.1,2,3,4,</t>
  </si>
  <si>
    <t xml:space="preserve"> кв. 74 вид. 1,2,3,4</t>
  </si>
  <si>
    <t>Лісовий заказник"Гореницький</t>
  </si>
  <si>
    <t>Дана територія насичена великим флористичним різноманіттям.Флора налічує понад 100 видів вищих рослин</t>
  </si>
  <si>
    <t>Рішення  Київсбкої облради V1від 21.06.2012 №365-19-V1</t>
  </si>
  <si>
    <t>в) ботанічні</t>
  </si>
  <si>
    <t>Дмитрівський</t>
  </si>
  <si>
    <t>Зарослі конвалії травневої</t>
  </si>
  <si>
    <t>Рішення облвиконкому від 10.04.1978 р. № 173</t>
  </si>
  <si>
    <t>Дніпровське лісництво</t>
  </si>
  <si>
    <t>Кв.27 вид.13,19</t>
  </si>
  <si>
    <t>Любимівський</t>
  </si>
  <si>
    <t>Кв.39 вид.1,5,7,12; кв.40 вид.6</t>
  </si>
  <si>
    <t>Лісовичі</t>
  </si>
  <si>
    <t>Природні зарослі звіробою звичайного</t>
  </si>
  <si>
    <t>Шевченківське лісництво</t>
  </si>
  <si>
    <t>Кв.38 вид.12-16</t>
  </si>
  <si>
    <t>Глибокий ліс</t>
  </si>
  <si>
    <t>Кам’янське лісництво</t>
  </si>
  <si>
    <t>Кв.37 вид.20; кв.38 вид.13</t>
  </si>
  <si>
    <t>Діброва</t>
  </si>
  <si>
    <t>Переяслав-хмельницький район</t>
  </si>
  <si>
    <t>Студенківське лісництво</t>
  </si>
  <si>
    <t>Кв.10,11</t>
  </si>
  <si>
    <t>Городещино</t>
  </si>
  <si>
    <t>Поліський район</t>
  </si>
  <si>
    <t>Природні зарослі плавуна звичайного</t>
  </si>
  <si>
    <t>Красятицьке лісництво</t>
  </si>
  <si>
    <t>Кв.5 вид.7</t>
  </si>
  <si>
    <t>Бакумівський</t>
  </si>
  <si>
    <t>Зарослі барвінка малого, середньої густоти</t>
  </si>
  <si>
    <t>Баришівське лісництво</t>
  </si>
  <si>
    <t>Кв.34 вид.1</t>
  </si>
  <si>
    <t>Маслівський</t>
  </si>
  <si>
    <t>Наявність лілї лісової, аконії кущистої, чемериці чорної</t>
  </si>
  <si>
    <t>Рішення облвиконкому від 26.11.1991 р. №191</t>
  </si>
  <si>
    <t>Маслівське лісництво</t>
  </si>
  <si>
    <t>Кв.6 вид.1-6; кв.8-10,12-15,17-22,25-29</t>
  </si>
  <si>
    <t>Лобачевский ліс</t>
  </si>
  <si>
    <t>Середньовіковий дубово-грабовий ліс на схилі яру</t>
  </si>
  <si>
    <t>Рішення облради від 10.03.1994 р. №30</t>
  </si>
  <si>
    <t>Кв.64 вид.1,3-12</t>
  </si>
  <si>
    <t>Стрижавський ліс</t>
  </si>
  <si>
    <t>Ставищенський район</t>
  </si>
  <si>
    <t>Масив молодого та середньовікового лісу із багатим флористичним складом</t>
  </si>
  <si>
    <t>Ставищенське лісництво</t>
  </si>
  <si>
    <t>Кв.58 вид.1-3; кв.59 вид.1-6;</t>
  </si>
  <si>
    <t>кв.60 вид.1,2,4,5; кв.61 вид.1,</t>
  </si>
  <si>
    <t>3-5,7,8,10</t>
  </si>
  <si>
    <t>Ділянка дубового лісу у віці 70-80 років, 50 видів лікарських рослин</t>
  </si>
  <si>
    <t>Забуянське лісництво</t>
  </si>
  <si>
    <t>Кв.29 вид.9,11,14</t>
  </si>
  <si>
    <t>Сухоліський</t>
  </si>
  <si>
    <t>Рокитнянський р-н, Сухоліське лісництво кв. 34 вид. 1-7, 10.</t>
  </si>
  <si>
    <t>Унікальний масив широколистяного лісу, в якому зростає рідкісний вид флори України</t>
  </si>
  <si>
    <t>Рішення Київської облради від 17.06.2010 р.  №739-32-V</t>
  </si>
  <si>
    <t>Дубина</t>
  </si>
  <si>
    <t>Ставищанський район</t>
  </si>
  <si>
    <t>Малопорушений масив грабового лісу з рідкісними зникаючими видами рослин</t>
  </si>
  <si>
    <t xml:space="preserve">Рішення облради від 24.10.2002 р </t>
  </si>
  <si>
    <t>№ 045-04-ХХІV</t>
  </si>
  <si>
    <t>Кв.39 вид.1</t>
  </si>
  <si>
    <t>Разом ботанічних заказників:</t>
  </si>
  <si>
    <t>г) орнітологічні</t>
  </si>
  <si>
    <t>Урочище В’язове</t>
  </si>
  <si>
    <t>Бориспільський район</t>
  </si>
  <si>
    <t>Гніздування чапель</t>
  </si>
  <si>
    <t>Рішення облвиконкому від 17.10.1988 р. № 215</t>
  </si>
  <si>
    <t>Кийлівське лісництво</t>
  </si>
  <si>
    <t>Кв.13,14,17,18,21,22</t>
  </si>
  <si>
    <t>Саварка</t>
  </si>
  <si>
    <t>Вікові дерева вільхи та сосни, гніздування чапель</t>
  </si>
  <si>
    <t>Рішення облвиконкому від 12.01.1987 р. №5</t>
  </si>
  <si>
    <t>Ольшаницьке лісництво</t>
  </si>
  <si>
    <t>Кв.10,13</t>
  </si>
  <si>
    <t>Чорний лелека</t>
  </si>
  <si>
    <t>Іванківський район</t>
  </si>
  <si>
    <t>Гніздування чорної лелеки</t>
  </si>
  <si>
    <t>Макарівське лісництво</t>
  </si>
  <si>
    <t>Кв.31 вид.3</t>
  </si>
  <si>
    <t>Чапля</t>
  </si>
  <si>
    <t>Гніздування сірої чаплі</t>
  </si>
  <si>
    <t>Білоберезьке лісництво</t>
  </si>
  <si>
    <t>Кв.7 вид. 5</t>
  </si>
  <si>
    <t>д) гідрологічні</t>
  </si>
  <si>
    <t>Урочище Гощів</t>
  </si>
  <si>
    <t>Типове болото, що являється регулятором ґрунтових вод, стабілізатором мікроклімату прилеглих територій</t>
  </si>
  <si>
    <t>Рішення облвиконкому від 17.10.1988 р. №215</t>
  </si>
  <si>
    <t>Кв.58 вид.15-19,28,32; кв.64 вид.1-21,32-34,39,43; кв.57вид.1-15;кв.68 вид.11,14,15; кв.51 вид.8,10,28;кв.63вид.1-15;кв.69вид.1-15;</t>
  </si>
  <si>
    <t>Катюжанський</t>
  </si>
  <si>
    <t>Типове болото, що являється регулятором ґрунтових вод</t>
  </si>
  <si>
    <t>Рішення облвиконкому від 29.10.1979 р. № 510</t>
  </si>
  <si>
    <t>Катюжанське лісництво</t>
  </si>
  <si>
    <t>Кв.40-44</t>
  </si>
  <si>
    <t>Димерський</t>
  </si>
  <si>
    <t>Типове болото, зарослі очерета, осоки</t>
  </si>
  <si>
    <t>Кв.1-4,8,9</t>
  </si>
  <si>
    <t>Ясногородське лісництво</t>
  </si>
  <si>
    <t>Кв.2-5,8,9,12,13, 18 вид 1-12</t>
  </si>
  <si>
    <t>Дулицьке</t>
  </si>
  <si>
    <t>Сквирський район Сквирське лісництво кв.31 вид 10;кв.32 вид. 10,кв.35 вид 17,19, кв 36 вид 12,12.1,12.2,14,кв.38вид 3, кв39 вид 3,5,5.1.</t>
  </si>
  <si>
    <t>Низове болото</t>
  </si>
  <si>
    <t>Рішення облради  від 21.06.2012 р. № 365-19-VI</t>
  </si>
  <si>
    <t>Кончаки</t>
  </si>
  <si>
    <t>Низинне соснове болото</t>
  </si>
  <si>
    <t>Снітинське лісництво</t>
  </si>
  <si>
    <t>Кв.60 вид.1,2; кв.61 вид.1,16; кв.62 вид.1</t>
  </si>
  <si>
    <t>Разом гідрологічних заказників:</t>
  </si>
  <si>
    <t>Разом заказників</t>
  </si>
  <si>
    <t>3. ПАМ’ЯТКИ ПРИРОДИ МІСЦЕВОГО ЗНАЧЕННЯ</t>
  </si>
  <si>
    <t>Високопродуктивні соснові насадження</t>
  </si>
  <si>
    <t>85-річні культури сосни, що відзначається високою продуктивністю</t>
  </si>
  <si>
    <t>Кв.12 вид.17,18,22</t>
  </si>
  <si>
    <t>Соснові насадження</t>
  </si>
  <si>
    <t>Високопродуктивні соснові насадження віком 150 років</t>
  </si>
  <si>
    <t>Леонівське лісництво</t>
  </si>
  <si>
    <t>Кв.8 вид.14</t>
  </si>
  <si>
    <t>Високопродуктивні соснові насадження віком 105 років</t>
  </si>
  <si>
    <t>Феневицьке лісництво</t>
  </si>
  <si>
    <t>Кв.15 вид.15</t>
  </si>
  <si>
    <t>Ділянка високопродуктивного соснового лісу віком 120 р.</t>
  </si>
  <si>
    <t>Кв.22 вид.1</t>
  </si>
  <si>
    <t>Високобонітетне насадження сосни</t>
  </si>
  <si>
    <t>Кв.23 вид.6</t>
  </si>
  <si>
    <t>Двоярусні насадження</t>
  </si>
  <si>
    <t>105-річні соснові насадження, де другий ярус займає дуб. ялина</t>
  </si>
  <si>
    <t>Жеревське лісництво</t>
  </si>
  <si>
    <t>Кв.23 вид.3</t>
  </si>
  <si>
    <t>Високопродуктивні складні сосново-дубові насадження віком 105 років</t>
  </si>
  <si>
    <t>Кв.23 вид.8</t>
  </si>
  <si>
    <t>95-річні високоповнотні соснові насадження</t>
  </si>
  <si>
    <t>Кв.23 вид.11</t>
  </si>
  <si>
    <t>Віковий дуб черешчатий</t>
  </si>
  <si>
    <t>Дуб віком 170 років</t>
  </si>
  <si>
    <t>Небелицьке лісництво</t>
  </si>
  <si>
    <t>Кв.38 вид.3</t>
  </si>
  <si>
    <t>Дуб черешчатий</t>
  </si>
  <si>
    <t>Дуб віком 220 років</t>
  </si>
  <si>
    <t>Кв.30 вид.14</t>
  </si>
  <si>
    <t>Вікова сосна</t>
  </si>
  <si>
    <t>Сосна звичайна віком 160 років</t>
  </si>
  <si>
    <t>Дорогинське лісництво</t>
  </si>
  <si>
    <t>Кв.29 вид.9</t>
  </si>
  <si>
    <t>Сосново-дубові насадження</t>
  </si>
  <si>
    <t>Високопродуктивні сосново-дубові насадження</t>
  </si>
  <si>
    <t>Обуховицьке лісництво</t>
  </si>
  <si>
    <t>Кв.10 вид.9</t>
  </si>
  <si>
    <t>Бородянський район                                                               Пісківське лісництво                                                                             Кв. 4 вид. 11</t>
  </si>
  <si>
    <t>Угрупування сосни, ялини, модрини,віком 110 років</t>
  </si>
  <si>
    <t>Рішення виконкому Київської обласної ради № 574 від 19.08.1968 р.</t>
  </si>
  <si>
    <t>Дуби</t>
  </si>
  <si>
    <t>Бородянський район                                                               Пісківське лісництво                                                                             Кв. 14 вид. 5</t>
  </si>
  <si>
    <t>Природне угрупування дуба віком 110 років</t>
  </si>
  <si>
    <t>Смерека (Ялиця)</t>
  </si>
  <si>
    <t>Бородянський район                                                    Поташнянське лісництво                                                             Кв. 92 вид. 32</t>
  </si>
  <si>
    <t>Дерево смереки віком до 80 років</t>
  </si>
  <si>
    <t>Бородянський район                                                   Тетерівське лісництво                                                                     Кв. 63 вид. 2</t>
  </si>
  <si>
    <t>130-річні насадження природного походження</t>
  </si>
  <si>
    <t>Рішення Київського облвиконкому від 28.02.1972 р. № 118</t>
  </si>
  <si>
    <t>Дубові насадження</t>
  </si>
  <si>
    <t>Бородянський район                                                   Тетерівське лісництво                                                                     Кв. 63 вид. 17</t>
  </si>
  <si>
    <t>Високопродуктивні  90-річні дубові насадження насіннєвого погодження</t>
  </si>
  <si>
    <t>Бородянський район                                                   Тетерівське лісництво                                                                     Кв. 63 вид. 11</t>
  </si>
  <si>
    <t xml:space="preserve">Високопродуктивні водоохоронні насадження 150 років понад р.Тетерів </t>
  </si>
  <si>
    <t>Бородянський район                                                   Тетерівське лісництво                                                                     Кв. 63 вид. 16</t>
  </si>
  <si>
    <t>Високопродуктивні змішані насадження 140 років на березі р.Тетерів</t>
  </si>
  <si>
    <t>Дуб-володар</t>
  </si>
  <si>
    <t>Володарський район                                                                  Володарське лісництво                                                               Кв.64 вид.8</t>
  </si>
  <si>
    <t>Дуб віком 600 років.                                    На висоті 1,3 м - має в охопленні 5,75 м, висота 30 м</t>
  </si>
  <si>
    <t>Рішення 4-ї сесії Київської обласної ради № 043-04-ІУ від 03.02.2011 р</t>
  </si>
  <si>
    <t>Разом ботанічних пам’яток природи:</t>
  </si>
  <si>
    <t>д) ГЕОЛОГІЧНІ</t>
  </si>
  <si>
    <t>Змієві вали</t>
  </si>
  <si>
    <t>Макарівський район                                                                 Макарівське лісництво Кв.30,32,37,39,40,42,44,46, 48, 50, 52 Ніжиловицьке лісництво                                               Кв.22,23,56,57                                                     Небелицьке лісництво                                                                Кв.14-18, 34,35</t>
  </si>
  <si>
    <t>Насип висотою 9-13 м. І шириною 2-30 м. Довжина 15920 м.</t>
  </si>
  <si>
    <t>Разом геологічних пам’яток природи:</t>
  </si>
  <si>
    <t>РАЗОМ пам’яток природи:</t>
  </si>
  <si>
    <t>4. Парки пам’ятки садово-паркового мистецтва</t>
  </si>
  <si>
    <t>МІСЦЕВОГО ЗНАЧЕННЯ</t>
  </si>
  <si>
    <t>Томилівський</t>
  </si>
  <si>
    <t>Білоцерківський район                                                   Томилівське лісництво                                                           Кв.79 вид.4; кв.77 вид.20</t>
  </si>
  <si>
    <t>Зростає біля 330 видів деревних і чагарникових порід</t>
  </si>
  <si>
    <t xml:space="preserve">Рішення облвиконкому від 28.02.1972 р. № 118 </t>
  </si>
  <si>
    <t>Чагари</t>
  </si>
  <si>
    <t>Тетіївський р-н, Кашперівське л-во                                                     кв. 13 вид 2 кв. 14 вид. 7</t>
  </si>
  <si>
    <t xml:space="preserve">Деревна рослинність представлена насадженнями дуба звичайного віком 50-75 років, подекуди віком до 115 років, сосни звичайної та ялини. У трав'яному покриві зустрічаються лікарські рослини </t>
  </si>
  <si>
    <t>Рішення Київської облради від 23.07.2009 р. №490-25-V</t>
  </si>
  <si>
    <t>Фастівський</t>
  </si>
  <si>
    <t>Фастівський район                                                           Фастівське лісництво                                                               Кв.39 вид.24,26-30,34-36,40-69; кв.45 вид.4-10,12-47,51,52,59,61</t>
  </si>
  <si>
    <t>Посадки цінних порід та екзотів віком від 35 до 50 років</t>
  </si>
  <si>
    <t>Рішення облвиконкому від 28.02.1972 р. № 118</t>
  </si>
  <si>
    <t>П’ятигірський</t>
  </si>
  <si>
    <t>Тетіївський район</t>
  </si>
  <si>
    <t>В парку росте 38 деревних кущових порід</t>
  </si>
  <si>
    <t>Черепинське лісництво</t>
  </si>
  <si>
    <t>Кв.36 вид.3-8</t>
  </si>
  <si>
    <t>РАЗОМ парків-пам’яток садово-паркового мистецтва:</t>
  </si>
  <si>
    <t>5. ЗАПОВІДНІ УРОЧИЩА МІСЦЕВОГО ЗНАЧЕННЯ</t>
  </si>
  <si>
    <t>Студенківські дубові насадження</t>
  </si>
  <si>
    <t>Переяслав-Хмельницький район                         Студенківське лісництво                                                                                          Кв.13 вид.6,8,9,12; кв.14 вид.11,12,16; кв.15 вид.6,13; кв.19 вид.2,3,9; кв.21 вид.2,4,6,14</t>
  </si>
  <si>
    <t>Високопродуктивні насіннєвого походження, різновікові дубові насадження</t>
  </si>
  <si>
    <t>Рішення облвиконкому від 19.08.1968 р. № 574</t>
  </si>
  <si>
    <t>Ревуха</t>
  </si>
  <si>
    <t>Ставищанський район                                     Ставищанське лісництво                                                      Кв.38 вид.13; кв.39 вид.13;                                                             Кв.41 вид.7; кв.42 вид.1,2</t>
  </si>
  <si>
    <t>100-літні високопродуктивні культури</t>
  </si>
  <si>
    <t>Галаганове</t>
  </si>
  <si>
    <t>Згурівський район                                            Березанське лісництво                                                              Кв.88-95</t>
  </si>
  <si>
    <t>Із 70 видів деревних і чагарникових порід 40 видів складають екзоти</t>
  </si>
  <si>
    <t>Турчино</t>
  </si>
  <si>
    <t>Богуславський район                                                     Медвинське лісництво                                                                   Кв.5-10, всі виділа</t>
  </si>
  <si>
    <t>Вікові дерева (150-200 річного віку)</t>
  </si>
  <si>
    <t>Ріш. блвиконкому від 19.08.1968 р. № 574</t>
  </si>
  <si>
    <t>Малишки</t>
  </si>
  <si>
    <t>Білоцерківський район                                                            Томилівське лісництво                                                              Кв.102-106, всі виділа</t>
  </si>
  <si>
    <t>Неглибокий розгалужений яр. Схили якого вкриті дубовими і ясеневими культурами</t>
  </si>
  <si>
    <t>Рішення облради № 30 від 10.03.1994 р.</t>
  </si>
  <si>
    <t>Корчуватник</t>
  </si>
  <si>
    <t>Києво-Святошинський район                                                       Приміське лісництво Кв.48. всі виділа</t>
  </si>
  <si>
    <t>Широколистяний ліс на межі Полісся та лісостепу, являє собою балково яружну заліснену систему, розташовану серед сільгоспугідь</t>
  </si>
  <si>
    <t>Вепрове</t>
  </si>
  <si>
    <t>Макарівський район                                                                Небелицьке лісництво                                                                            Кв.42,43</t>
  </si>
  <si>
    <t>Лісова ділянка зі старими липами, грабами, ялинами, соснами</t>
  </si>
  <si>
    <t>Теліженецький ліс</t>
  </si>
  <si>
    <t>Тетіївський район                                                                 Кашперівське лісництво                                                               Кв.21-23. всі виділи</t>
  </si>
  <si>
    <t>Система балок вкритих дубово-грабовим лісом та багатою флорою і фауною</t>
  </si>
  <si>
    <t>Пужа</t>
  </si>
  <si>
    <t>Макарівський район                                                    Плахтянське лісництво                                                                     Кв.1, вид 1,7,8,9,14</t>
  </si>
  <si>
    <t>Дуби велетні віком 250-300 років</t>
  </si>
  <si>
    <t>Рішення облради від 23.11.2000 р. №249-14-ХХІІІ</t>
  </si>
  <si>
    <t>Чагарі</t>
  </si>
  <si>
    <t>Сквирський р-н, Сквирське л-во                                                     кв. 92 вид 12-22.</t>
  </si>
  <si>
    <t>Заліснена балка з добре виявленим флористичним ядром неморальних видів, таких як зірочник лісовий, копитняк і т.д.</t>
  </si>
  <si>
    <t>Рішення Київської облради від 17.06.2010 р. №739-32-V</t>
  </si>
  <si>
    <t>Разом заповідних урочищ місцевого значення:</t>
  </si>
  <si>
    <r>
      <t>Разом природно-заповідних об</t>
    </r>
    <r>
      <rPr>
        <b/>
        <sz val="12"/>
        <color indexed="8"/>
        <rFont val="Arial"/>
        <family val="2"/>
        <charset val="204"/>
      </rPr>
      <t>’</t>
    </r>
    <r>
      <rPr>
        <b/>
        <sz val="12"/>
        <color indexed="8"/>
        <rFont val="Times New Roman"/>
        <family val="1"/>
        <charset val="204"/>
      </rPr>
      <t>єктів місцевого значення</t>
    </r>
  </si>
  <si>
    <t xml:space="preserve">Всього об’єктів природно-заповідного фонду </t>
  </si>
  <si>
    <t>Рішення облвиконкому від 28.02.1972 р №118.</t>
  </si>
  <si>
    <t>Рішення облвиконкому від 28.02.1972 р. №118</t>
  </si>
  <si>
    <t xml:space="preserve">Рішення облради від 19.08.1968 р. №574  </t>
  </si>
  <si>
    <t xml:space="preserve">Рішення облвиконкому від 28.02.1972 р. №118 </t>
  </si>
  <si>
    <r>
      <t xml:space="preserve">ДП ”Вищедубечанський  лісгосп”         </t>
    </r>
    <r>
      <rPr>
        <sz val="10"/>
        <color indexed="8"/>
        <rFont val="Times New Roman"/>
        <family val="1"/>
        <charset val="204"/>
      </rPr>
      <t>(ПЗФ КИЙ ОБЛ СТ.38)</t>
    </r>
  </si>
  <si>
    <r>
      <t xml:space="preserve">ДП «Ржищівський лісгосп»           </t>
    </r>
    <r>
      <rPr>
        <sz val="10"/>
        <color indexed="8"/>
        <rFont val="Times New Roman"/>
        <family val="1"/>
        <charset val="204"/>
      </rPr>
      <t>(ПЗФ КИЙ ОБЛ СТ.43)</t>
    </r>
  </si>
  <si>
    <r>
      <t xml:space="preserve">ДП „Київський лісгосп”          </t>
    </r>
    <r>
      <rPr>
        <sz val="10"/>
        <color indexed="8"/>
        <rFont val="Times New Roman"/>
        <family val="1"/>
        <charset val="204"/>
      </rPr>
      <t>(ПЗФ КИЙ ОБЛ СТ.39)</t>
    </r>
  </si>
  <si>
    <r>
      <t xml:space="preserve">ДП „Макарівський лісгосп”          </t>
    </r>
    <r>
      <rPr>
        <sz val="10"/>
        <color indexed="8"/>
        <rFont val="Times New Roman"/>
        <family val="1"/>
        <charset val="204"/>
      </rPr>
      <t>(ПЗФ КИЙ ОБЛ СТ.43)</t>
    </r>
  </si>
  <si>
    <r>
      <t xml:space="preserve">ДП „Київський лісгосп”          </t>
    </r>
    <r>
      <rPr>
        <sz val="10"/>
        <color indexed="8"/>
        <rFont val="Times New Roman"/>
        <family val="1"/>
        <charset val="204"/>
      </rPr>
      <t>(ПЗФ КИЙ ОБЛ СТ.42)</t>
    </r>
  </si>
  <si>
    <r>
      <t xml:space="preserve">ДП „Фастівський лісгосп”         </t>
    </r>
    <r>
      <rPr>
        <sz val="10"/>
        <color indexed="8"/>
        <rFont val="Times New Roman"/>
        <family val="1"/>
        <charset val="204"/>
      </rPr>
      <t>(ПЗФ КИЙ ОБЛ СТ.44)</t>
    </r>
  </si>
  <si>
    <r>
      <t xml:space="preserve">ДП”Вищедубечанський лісгосп”  </t>
    </r>
    <r>
      <rPr>
        <sz val="10"/>
        <color indexed="8"/>
        <rFont val="Times New Roman"/>
        <family val="1"/>
        <charset val="204"/>
      </rPr>
      <t>(ПЗФ КИЙ ОБЛ СТ.45)</t>
    </r>
  </si>
  <si>
    <r>
      <t xml:space="preserve">ДП „Клавдієвський лісгосп”          </t>
    </r>
    <r>
      <rPr>
        <sz val="10"/>
        <color indexed="8"/>
        <rFont val="Times New Roman"/>
        <family val="1"/>
        <charset val="204"/>
      </rPr>
      <t>(ПЗФ КИЙ ОБЛ СТ.50)</t>
    </r>
  </si>
  <si>
    <r>
      <t xml:space="preserve">ДП „Переяслав-Хмельницький лісгосп”          </t>
    </r>
    <r>
      <rPr>
        <sz val="10"/>
        <color indexed="8"/>
        <rFont val="Times New Roman"/>
        <family val="1"/>
        <charset val="204"/>
      </rPr>
      <t>(ПЗФ КИЙ ОБЛ СТ.51)</t>
    </r>
  </si>
  <si>
    <r>
      <t xml:space="preserve">ДП „Переяслав-Хмельницький лісгосп”          </t>
    </r>
    <r>
      <rPr>
        <sz val="10"/>
        <color indexed="8"/>
        <rFont val="Times New Roman"/>
        <family val="1"/>
        <charset val="204"/>
      </rPr>
      <t>(ПЗФ КИЙ ОБЛ СТ.52)</t>
    </r>
  </si>
  <si>
    <r>
      <t xml:space="preserve">ДП «Ржищівський лісгосп»         </t>
    </r>
    <r>
      <rPr>
        <sz val="10"/>
        <color indexed="8"/>
        <rFont val="Times New Roman"/>
        <family val="1"/>
        <charset val="204"/>
      </rPr>
      <t xml:space="preserve">  (ПЗФ КИЙ ОБЛ СТ.82)</t>
    </r>
  </si>
  <si>
    <r>
      <t xml:space="preserve">ДП «Ржищівський лісгосп»          </t>
    </r>
    <r>
      <rPr>
        <sz val="10"/>
        <color indexed="8"/>
        <rFont val="Times New Roman"/>
        <family val="1"/>
        <charset val="204"/>
      </rPr>
      <t>(ПЗФ КИЙ ОБЛ СТ.56)</t>
    </r>
  </si>
  <si>
    <r>
      <t xml:space="preserve">ДП «Ржищівський лісгосп»         </t>
    </r>
    <r>
      <rPr>
        <sz val="10"/>
        <color indexed="8"/>
        <rFont val="Times New Roman"/>
        <family val="1"/>
        <charset val="204"/>
      </rPr>
      <t>(ПЗФ КИЙ ОБЛ СТ.54)</t>
    </r>
  </si>
  <si>
    <r>
      <t xml:space="preserve">ДП "Клавдієвський лісгосп"           </t>
    </r>
    <r>
      <rPr>
        <sz val="10"/>
        <color indexed="8"/>
        <rFont val="Times New Roman"/>
        <family val="1"/>
        <charset val="204"/>
      </rPr>
      <t>(ПЗФ КИЙ ОБЛ СТ.43)</t>
    </r>
  </si>
  <si>
    <r>
      <t xml:space="preserve">ДП „Макарівський лісгосп”          </t>
    </r>
    <r>
      <rPr>
        <sz val="10"/>
        <color indexed="8"/>
        <rFont val="Times New Roman"/>
        <family val="1"/>
        <charset val="204"/>
      </rPr>
      <t>(ПЗФ КИЙ ОБЛ СТ.57)</t>
    </r>
  </si>
  <si>
    <r>
      <t xml:space="preserve">ДП „Київський лісгосп”            </t>
    </r>
    <r>
      <rPr>
        <sz val="10"/>
        <color indexed="8"/>
        <rFont val="Times New Roman"/>
        <family val="1"/>
        <charset val="204"/>
      </rPr>
      <t>(ПЗФ КИЙ ОБЛ СТ.56)</t>
    </r>
  </si>
  <si>
    <r>
      <t xml:space="preserve">ДП „Київський лісгосп”          </t>
    </r>
    <r>
      <rPr>
        <sz val="10"/>
        <color indexed="8"/>
        <rFont val="Times New Roman"/>
        <family val="1"/>
        <charset val="204"/>
      </rPr>
      <t>(ПЗФ КИЙ ОБЛ СТ.____)</t>
    </r>
  </si>
  <si>
    <r>
      <t xml:space="preserve">ДП „Київський лісгосп”            </t>
    </r>
    <r>
      <rPr>
        <sz val="10"/>
        <color indexed="8"/>
        <rFont val="Times New Roman"/>
        <family val="1"/>
        <charset val="204"/>
      </rPr>
      <t>(ПЗФ КИЙ ОБЛ СТ.112)</t>
    </r>
  </si>
  <si>
    <r>
      <t xml:space="preserve">ДП "Ржищіський лісгосп"          </t>
    </r>
    <r>
      <rPr>
        <sz val="10"/>
        <color indexed="8"/>
        <rFont val="Times New Roman"/>
        <family val="1"/>
        <charset val="204"/>
      </rPr>
      <t>(ПЗФ КИЙ ОБЛ СТ.124)</t>
    </r>
  </si>
  <si>
    <r>
      <t>ДП "Тетерівський лісгосп"</t>
    </r>
    <r>
      <rPr>
        <sz val="8"/>
        <color indexed="8"/>
        <rFont val="Times New Roman"/>
        <family val="1"/>
        <charset val="204"/>
      </rPr>
      <t>(ПЗФ КИЙ ОБЛ СТ.114)</t>
    </r>
  </si>
  <si>
    <r>
      <t xml:space="preserve">ДП "Тетерівський лісгосп"         </t>
    </r>
    <r>
      <rPr>
        <sz val="10"/>
        <color indexed="8"/>
        <rFont val="Times New Roman"/>
        <family val="1"/>
        <charset val="204"/>
      </rPr>
      <t>(ПЗФ КИЙ ОБЛ СТ.116)</t>
    </r>
  </si>
  <si>
    <r>
      <t xml:space="preserve">ДП "Димерський лісгосп"          </t>
    </r>
    <r>
      <rPr>
        <sz val="10"/>
        <color indexed="8"/>
        <rFont val="Times New Roman"/>
        <family val="1"/>
        <charset val="204"/>
      </rPr>
      <t>(ПЗФ КИЙ ОБЛ СТ.124)</t>
    </r>
  </si>
  <si>
    <r>
      <t xml:space="preserve">ДП "Вищедубечанський лісгосп"    </t>
    </r>
    <r>
      <rPr>
        <sz val="10"/>
        <color indexed="8"/>
        <rFont val="Times New Roman"/>
        <family val="1"/>
        <charset val="204"/>
      </rPr>
      <t>(ПЗФ КИЙ ОБЛ СТ.___)</t>
    </r>
  </si>
  <si>
    <r>
      <t xml:space="preserve">ДП "Київський  лісгосп"         </t>
    </r>
    <r>
      <rPr>
        <sz val="10"/>
        <color indexed="8"/>
        <rFont val="Times New Roman"/>
        <family val="1"/>
        <charset val="204"/>
      </rPr>
      <t>(ПЗФ КИЙ ОБЛ СТ.___)</t>
    </r>
  </si>
  <si>
    <r>
      <t xml:space="preserve">ДП «Іванківський лісгосп»         </t>
    </r>
    <r>
      <rPr>
        <sz val="10"/>
        <color indexed="8"/>
        <rFont val="Times New Roman"/>
        <family val="1"/>
        <charset val="204"/>
      </rPr>
      <t>(ПЗФ КИЙ ОБЛ СТ.110)</t>
    </r>
  </si>
  <si>
    <r>
      <t xml:space="preserve">ДП „Богуславський лісгосп”          </t>
    </r>
    <r>
      <rPr>
        <sz val="10"/>
        <color indexed="8"/>
        <rFont val="Times New Roman"/>
        <family val="1"/>
        <charset val="204"/>
      </rPr>
      <t>(ПЗФ КИЙ ОБЛ СТ.63)</t>
    </r>
  </si>
  <si>
    <r>
      <t xml:space="preserve">ДП „Переяслав-Хмельницький лісгосп”             </t>
    </r>
    <r>
      <rPr>
        <sz val="10"/>
        <color indexed="8"/>
        <rFont val="Times New Roman"/>
        <family val="1"/>
        <charset val="204"/>
      </rPr>
      <t xml:space="preserve">(ПЗФ КИЙ ОБЛ СТ.62)  </t>
    </r>
    <r>
      <rPr>
        <sz val="12"/>
        <color indexed="8"/>
        <rFont val="Times New Roman"/>
        <family val="1"/>
        <charset val="204"/>
      </rPr>
      <t xml:space="preserve">       </t>
    </r>
  </si>
  <si>
    <t>Уютне</t>
  </si>
  <si>
    <r>
      <t xml:space="preserve">ДП „Білоцерківський лісгосп”          </t>
    </r>
    <r>
      <rPr>
        <sz val="10"/>
        <color indexed="8"/>
        <rFont val="Times New Roman"/>
        <family val="1"/>
        <charset val="204"/>
      </rPr>
      <t>(ПЗФ КИЙ ОБЛ СТ.65)</t>
    </r>
  </si>
  <si>
    <r>
      <t xml:space="preserve">ДП „Білоцерківський лісгосп”          </t>
    </r>
    <r>
      <rPr>
        <sz val="10"/>
        <color indexed="8"/>
        <rFont val="Times New Roman"/>
        <family val="1"/>
        <charset val="204"/>
      </rPr>
      <t>(ПЗФ КИЙ ОБЛ СТ.64)</t>
    </r>
  </si>
  <si>
    <r>
      <t xml:space="preserve">ДП „Богуславський лісгосп”  </t>
    </r>
    <r>
      <rPr>
        <sz val="10"/>
        <color indexed="8"/>
        <rFont val="Times New Roman"/>
        <family val="1"/>
        <charset val="204"/>
      </rPr>
      <t xml:space="preserve">         (ПЗФ КИЙ ОБЛ СТ.___)</t>
    </r>
  </si>
  <si>
    <r>
      <t xml:space="preserve">ДП „Київський лісгосп”           </t>
    </r>
    <r>
      <rPr>
        <sz val="10"/>
        <color indexed="8"/>
        <rFont val="Times New Roman"/>
        <family val="1"/>
        <charset val="204"/>
      </rPr>
      <t>(ПЗФ КИЙ ОБЛ СТ.66)</t>
    </r>
  </si>
  <si>
    <r>
      <t xml:space="preserve">ДП «Макарівський лісгосп"              </t>
    </r>
    <r>
      <rPr>
        <sz val="10"/>
        <color indexed="8"/>
        <rFont val="Times New Roman"/>
        <family val="1"/>
        <charset val="204"/>
      </rPr>
      <t>(ПЗФ КИЙ ОБЛ СТ.62)</t>
    </r>
  </si>
  <si>
    <r>
      <t xml:space="preserve">ДП "Київський лісгосп"             </t>
    </r>
    <r>
      <rPr>
        <sz val="10"/>
        <color indexed="8"/>
        <rFont val="Times New Roman"/>
        <family val="1"/>
        <charset val="204"/>
      </rPr>
      <t>(ПЗФ КИЙ ОБЛ СТ.61)</t>
    </r>
  </si>
  <si>
    <r>
      <t xml:space="preserve">ДП „Димерський лісгосп”              </t>
    </r>
    <r>
      <rPr>
        <sz val="10"/>
        <color indexed="8"/>
        <rFont val="Times New Roman"/>
        <family val="1"/>
        <charset val="204"/>
      </rPr>
      <t>(ПЗФ КИЙ ОБЛ СТ.68)</t>
    </r>
  </si>
  <si>
    <r>
      <t xml:space="preserve">ДП „Димерський лісгосп”           </t>
    </r>
    <r>
      <rPr>
        <sz val="10"/>
        <color indexed="8"/>
        <rFont val="Times New Roman"/>
        <family val="1"/>
        <charset val="204"/>
      </rPr>
      <t xml:space="preserve">   (ПЗФ КИЙ ОБЛ СТ.70)</t>
    </r>
  </si>
  <si>
    <r>
      <t xml:space="preserve">ДП „Димерський лісгосп”                 </t>
    </r>
    <r>
      <rPr>
        <sz val="10"/>
        <color indexed="8"/>
        <rFont val="Times New Roman"/>
        <family val="1"/>
        <charset val="204"/>
      </rPr>
      <t>(ПЗФ КИЙ ОБЛ СТ.69)</t>
    </r>
  </si>
  <si>
    <t>ДП „Димерський лісгосп”                (ПЗФ КИЙ ОБЛ СТ.67)</t>
  </si>
  <si>
    <r>
      <t xml:space="preserve">ДП „Переяслав-Хмельницький лісгосп”                 </t>
    </r>
    <r>
      <rPr>
        <sz val="10"/>
        <color indexed="8"/>
        <rFont val="Times New Roman"/>
        <family val="1"/>
        <charset val="204"/>
      </rPr>
      <t>(ПЗФ КИЙ ОБЛ СТ.67)</t>
    </r>
  </si>
  <si>
    <r>
      <t xml:space="preserve">ДП „Поліський лісгосп”            </t>
    </r>
    <r>
      <rPr>
        <sz val="10"/>
        <color indexed="8"/>
        <rFont val="Times New Roman"/>
        <family val="1"/>
        <charset val="204"/>
      </rPr>
      <t>(ПЗФ КИЙ ОБЛ СТ.68)</t>
    </r>
  </si>
  <si>
    <r>
      <t xml:space="preserve">ДП „Бориспільський лісгосп”              </t>
    </r>
    <r>
      <rPr>
        <sz val="10"/>
        <color indexed="8"/>
        <rFont val="Times New Roman"/>
        <family val="1"/>
        <charset val="204"/>
      </rPr>
      <t>(ПЗФ КИЙ ОБЛ СТ.___)</t>
    </r>
  </si>
  <si>
    <r>
      <t xml:space="preserve">ДП „Ржищівський лісгосп”           </t>
    </r>
    <r>
      <rPr>
        <sz val="10"/>
        <color indexed="8"/>
        <rFont val="Times New Roman"/>
        <family val="1"/>
        <charset val="204"/>
      </rPr>
      <t>(ПЗФ КИЙ ОБЛ СТ.70)</t>
    </r>
  </si>
  <si>
    <r>
      <t xml:space="preserve">ДП „Білоцерківський лісгосп”             </t>
    </r>
    <r>
      <rPr>
        <sz val="10"/>
        <color indexed="8"/>
        <rFont val="Times New Roman"/>
        <family val="1"/>
        <charset val="204"/>
      </rPr>
      <t>(ПЗФ КИЙ ОБЛ СТ.69)</t>
    </r>
  </si>
  <si>
    <r>
      <t xml:space="preserve">ДП „Білоцерківський лісгосп”            </t>
    </r>
    <r>
      <rPr>
        <sz val="10"/>
        <color indexed="8"/>
        <rFont val="Times New Roman"/>
        <family val="1"/>
        <charset val="204"/>
      </rPr>
      <t xml:space="preserve"> (ПЗФ КИЙ ОБЛ СТ.72)</t>
    </r>
  </si>
  <si>
    <t>Атамановий роща</t>
  </si>
  <si>
    <r>
      <t xml:space="preserve">ДП „Макарівський лісгосп”          </t>
    </r>
    <r>
      <rPr>
        <sz val="10"/>
        <color indexed="8"/>
        <rFont val="Times New Roman"/>
        <family val="1"/>
        <charset val="204"/>
      </rPr>
      <t>(ПЗФ КИЙ ОБЛ СТ.67)</t>
    </r>
  </si>
  <si>
    <r>
      <t xml:space="preserve">ДП "Білоцерківський лісгосп"            </t>
    </r>
    <r>
      <rPr>
        <sz val="10"/>
        <color indexed="8"/>
        <rFont val="Times New Roman"/>
        <family val="1"/>
        <charset val="204"/>
      </rPr>
      <t>(ПЗФ КИЙ ОБЛ СТ.____)</t>
    </r>
  </si>
  <si>
    <r>
      <t xml:space="preserve">ДП „Білоцерківський лісгосп”            </t>
    </r>
    <r>
      <rPr>
        <sz val="10"/>
        <color indexed="8"/>
        <rFont val="Times New Roman"/>
        <family val="1"/>
        <charset val="204"/>
      </rPr>
      <t>(ПЗФ КИЙ ОБЛ СТ.66)</t>
    </r>
  </si>
  <si>
    <r>
      <t xml:space="preserve">ДП „Бориспільський лісгосп”       </t>
    </r>
    <r>
      <rPr>
        <sz val="10"/>
        <color indexed="8"/>
        <rFont val="Times New Roman"/>
        <family val="1"/>
        <charset val="204"/>
      </rPr>
      <t xml:space="preserve">       (ПЗФ КИЙ ОБЛ СТ.73)</t>
    </r>
  </si>
  <si>
    <r>
      <t xml:space="preserve">ДП „Богуславський лісгосп”          </t>
    </r>
    <r>
      <rPr>
        <sz val="10"/>
        <color indexed="8"/>
        <rFont val="Times New Roman"/>
        <family val="1"/>
        <charset val="204"/>
      </rPr>
      <t>(ПЗФ КИЙ ОБЛ СТ.74)</t>
    </r>
  </si>
  <si>
    <r>
      <t xml:space="preserve">ДП „Іванківський лісгосп”         </t>
    </r>
    <r>
      <rPr>
        <sz val="10"/>
        <color indexed="8"/>
        <rFont val="Times New Roman"/>
        <family val="1"/>
        <charset val="204"/>
      </rPr>
      <t>(ПЗФ КИЙ ОБЛ СТ.75)</t>
    </r>
  </si>
  <si>
    <r>
      <t xml:space="preserve">ДП „Іванківський лісгосп”        </t>
    </r>
    <r>
      <rPr>
        <sz val="10"/>
        <color indexed="8"/>
        <rFont val="Times New Roman"/>
        <family val="1"/>
        <charset val="204"/>
      </rPr>
      <t xml:space="preserve"> (ПЗФ КИЙ ОБЛ СТ.74)</t>
    </r>
  </si>
  <si>
    <r>
      <t xml:space="preserve">ДП „Київський лісгосп”               </t>
    </r>
    <r>
      <rPr>
        <sz val="10"/>
        <color indexed="8"/>
        <rFont val="Times New Roman"/>
        <family val="1"/>
        <charset val="204"/>
      </rPr>
      <t>(ПЗФ КИЙ ОБЛ СТ.77)</t>
    </r>
  </si>
  <si>
    <r>
      <t xml:space="preserve">ДП „Димерський лісгосп”            </t>
    </r>
    <r>
      <rPr>
        <sz val="10"/>
        <color indexed="8"/>
        <rFont val="Times New Roman"/>
        <family val="1"/>
        <charset val="204"/>
      </rPr>
      <t>(ПЗФ КИЙ ОБЛ СТ.78)</t>
    </r>
  </si>
  <si>
    <r>
      <t xml:space="preserve">ДП „Димерський лісгосп”               </t>
    </r>
    <r>
      <rPr>
        <sz val="10"/>
        <color indexed="8"/>
        <rFont val="Times New Roman"/>
        <family val="1"/>
        <charset val="204"/>
      </rPr>
      <t>(ПЗФ КИЙ ОБЛ СТ.78)</t>
    </r>
  </si>
  <si>
    <r>
      <t xml:space="preserve">ДП "Білоцерківський лісгосп"        </t>
    </r>
    <r>
      <rPr>
        <sz val="10"/>
        <color indexed="8"/>
        <rFont val="Times New Roman"/>
        <family val="1"/>
        <charset val="204"/>
      </rPr>
      <t xml:space="preserve">    (ПЗФ КИЙ ОБЛ СТ.78)</t>
    </r>
  </si>
  <si>
    <r>
      <t xml:space="preserve">ДП „Білоцерківський лісгосп”           </t>
    </r>
    <r>
      <rPr>
        <sz val="10"/>
        <color indexed="8"/>
        <rFont val="Times New Roman"/>
        <family val="1"/>
        <charset val="204"/>
      </rPr>
      <t>(ПЗФ КИЙ ОБЛ СТ.84)</t>
    </r>
  </si>
  <si>
    <r>
      <t xml:space="preserve">ДП „Іванківський лісгосп”              </t>
    </r>
    <r>
      <rPr>
        <sz val="10"/>
        <color indexed="8"/>
        <rFont val="Times New Roman"/>
        <family val="1"/>
        <charset val="204"/>
      </rPr>
      <t>(ПЗФ КИЙ ОБЛ СТ.88)</t>
    </r>
  </si>
  <si>
    <r>
      <t xml:space="preserve">ДП „Іванківський лісгосп”          </t>
    </r>
    <r>
      <rPr>
        <sz val="10"/>
        <color indexed="8"/>
        <rFont val="Times New Roman"/>
        <family val="1"/>
        <charset val="204"/>
      </rPr>
      <t>(ПЗФ КИЙ ОБЛ СТ.89)</t>
    </r>
  </si>
  <si>
    <r>
      <t xml:space="preserve">ДП „Іванківський лісгосп”               </t>
    </r>
    <r>
      <rPr>
        <sz val="10"/>
        <color indexed="8"/>
        <rFont val="Times New Roman"/>
        <family val="1"/>
        <charset val="204"/>
      </rPr>
      <t>(ПЗФ КИЙ ОБЛ СТ.89)</t>
    </r>
  </si>
  <si>
    <r>
      <t xml:space="preserve">ДП „Іванківський лісгосп”           </t>
    </r>
    <r>
      <rPr>
        <sz val="10"/>
        <color indexed="8"/>
        <rFont val="Times New Roman"/>
        <family val="1"/>
        <charset val="204"/>
      </rPr>
      <t>(ПЗФ КИЙ ОБЛ СТ.85)</t>
    </r>
  </si>
  <si>
    <r>
      <t xml:space="preserve">ДП „Іванківський лісгосп”           </t>
    </r>
    <r>
      <rPr>
        <sz val="10"/>
        <color indexed="8"/>
        <rFont val="Times New Roman"/>
        <family val="1"/>
        <charset val="204"/>
      </rPr>
      <t>(ПЗФ КИЙ ОБЛ СТ.87)</t>
    </r>
  </si>
  <si>
    <t>Змішані насадження</t>
  </si>
  <si>
    <r>
      <t xml:space="preserve">ДП „Іванківський лісгосп”             </t>
    </r>
    <r>
      <rPr>
        <sz val="10"/>
        <color indexed="8"/>
        <rFont val="Times New Roman"/>
        <family val="1"/>
        <charset val="204"/>
      </rPr>
      <t>(ПЗФ КИЙ ОБЛ СТ.85)</t>
    </r>
  </si>
  <si>
    <r>
      <t xml:space="preserve">ДП „Макарівський лісгосп”          </t>
    </r>
    <r>
      <rPr>
        <sz val="10"/>
        <color indexed="8"/>
        <rFont val="Times New Roman"/>
        <family val="1"/>
        <charset val="204"/>
      </rPr>
      <t>(ПЗФ КИЙ ОБЛ СТ.84)</t>
    </r>
  </si>
  <si>
    <r>
      <t xml:space="preserve">ДП „Фастівський держлісгосп           </t>
    </r>
    <r>
      <rPr>
        <sz val="10"/>
        <color indexed="8"/>
        <rFont val="Times New Roman"/>
        <family val="1"/>
        <charset val="204"/>
      </rPr>
      <t>(ПЗФ КИЙ ОБЛ СТ.86)</t>
    </r>
  </si>
  <si>
    <r>
      <t xml:space="preserve">ДП „Фастівський держлісгосп"         </t>
    </r>
    <r>
      <rPr>
        <sz val="10"/>
        <color indexed="8"/>
        <rFont val="Times New Roman"/>
        <family val="1"/>
        <charset val="204"/>
      </rPr>
      <t>(ПЗФ КИЙ ОБЛ СТ.84)</t>
    </r>
  </si>
  <si>
    <r>
      <t xml:space="preserve">ДП „Іванківський лісгосп”           </t>
    </r>
    <r>
      <rPr>
        <sz val="10"/>
        <color indexed="8"/>
        <rFont val="Times New Roman"/>
        <family val="1"/>
        <charset val="204"/>
      </rPr>
      <t>(ПЗФ КИЙ ОБЛ СТ.88)</t>
    </r>
  </si>
  <si>
    <r>
      <t xml:space="preserve">ДП «Тетерівський лісгосп»            </t>
    </r>
    <r>
      <rPr>
        <sz val="10"/>
        <color indexed="8"/>
        <rFont val="Times New Roman"/>
        <family val="1"/>
        <charset val="204"/>
      </rPr>
      <t>(ПЗФ КИЙ ОБЛ СТ.88)</t>
    </r>
  </si>
  <si>
    <r>
      <t xml:space="preserve">ДП «Тетерівський лісгосп»       </t>
    </r>
    <r>
      <rPr>
        <sz val="10"/>
        <color indexed="8"/>
        <rFont val="Times New Roman"/>
        <family val="1"/>
        <charset val="204"/>
      </rPr>
      <t xml:space="preserve">     (ПЗФ КИЙ ОБЛ СТ.86)</t>
    </r>
  </si>
  <si>
    <r>
      <t xml:space="preserve">ДП «Тетерівський лісгосп»                </t>
    </r>
    <r>
      <rPr>
        <sz val="10"/>
        <color indexed="8"/>
        <rFont val="Times New Roman"/>
        <family val="1"/>
        <charset val="204"/>
      </rPr>
      <t>(ПЗФ КИЙ ОБЛ СТ.87)</t>
    </r>
  </si>
  <si>
    <r>
      <t xml:space="preserve">ДП «Тетерівський лісгосп»             </t>
    </r>
    <r>
      <rPr>
        <sz val="10"/>
        <color indexed="8"/>
        <rFont val="Times New Roman"/>
        <family val="1"/>
        <charset val="204"/>
      </rPr>
      <t xml:space="preserve">   (ПЗФ КИЙ ОБЛ СТ.87)</t>
    </r>
  </si>
  <si>
    <r>
      <t xml:space="preserve">ДП «Тетерівський лісгосп»                   </t>
    </r>
    <r>
      <rPr>
        <sz val="10"/>
        <color indexed="8"/>
        <rFont val="Times New Roman"/>
        <family val="1"/>
        <charset val="204"/>
      </rPr>
      <t>(ПЗФ КИЙ ОБЛ СТ.88)</t>
    </r>
  </si>
  <si>
    <r>
      <t xml:space="preserve">ДП «Тетерівський лісгосп»              </t>
    </r>
    <r>
      <rPr>
        <sz val="10"/>
        <color indexed="8"/>
        <rFont val="Times New Roman"/>
        <family val="1"/>
        <charset val="204"/>
      </rPr>
      <t xml:space="preserve">  (ПЗФ КИЙ ОБЛ СТ.86)</t>
    </r>
  </si>
  <si>
    <r>
      <t xml:space="preserve">ДП «Тетерівський лісгосп»          </t>
    </r>
    <r>
      <rPr>
        <sz val="10"/>
        <color indexed="8"/>
        <rFont val="Times New Roman"/>
        <family val="1"/>
        <charset val="204"/>
      </rPr>
      <t>(ПЗФ КИЙ ОБЛ СТ.84)</t>
    </r>
  </si>
  <si>
    <r>
      <t xml:space="preserve">ДП "Білоцерківський лісгосп"             </t>
    </r>
    <r>
      <rPr>
        <sz val="10"/>
        <color indexed="8"/>
        <rFont val="Times New Roman"/>
        <family val="1"/>
        <charset val="204"/>
      </rPr>
      <t>(ПЗФ КИЙ ОБЛ СТ.130)</t>
    </r>
  </si>
  <si>
    <r>
      <t xml:space="preserve">ДП „Макарівський лісгосп”         </t>
    </r>
    <r>
      <rPr>
        <sz val="10"/>
        <color indexed="8"/>
        <rFont val="Times New Roman"/>
        <family val="1"/>
        <charset val="204"/>
      </rPr>
      <t>(ПЗФ КИЙ ОБЛ СТ.93)</t>
    </r>
  </si>
  <si>
    <r>
      <t xml:space="preserve">ДП „Білоцерківський лісгосп”            </t>
    </r>
    <r>
      <rPr>
        <sz val="10"/>
        <color indexed="8"/>
        <rFont val="Times New Roman"/>
        <family val="1"/>
        <charset val="204"/>
      </rPr>
      <t>(ПЗФ КИЙ ОБЛ СТ.102)</t>
    </r>
  </si>
  <si>
    <r>
      <t xml:space="preserve">ДП "Білоцерківський лісгосп"            </t>
    </r>
    <r>
      <rPr>
        <sz val="10"/>
        <color indexed="8"/>
        <rFont val="Times New Roman"/>
        <family val="1"/>
        <charset val="204"/>
      </rPr>
      <t>(ПЗФ КИЙ ОБЛ СТ.115)</t>
    </r>
  </si>
  <si>
    <r>
      <t xml:space="preserve">ДП „Фастівський держлісгосп”          </t>
    </r>
    <r>
      <rPr>
        <sz val="10"/>
        <color indexed="8"/>
        <rFont val="Times New Roman"/>
        <family val="1"/>
        <charset val="204"/>
      </rPr>
      <t>(ПЗФ КИЙ ОБЛ СТ.102)</t>
    </r>
  </si>
  <si>
    <r>
      <t xml:space="preserve">ДП „Білоцерківський лісгосп”             </t>
    </r>
    <r>
      <rPr>
        <sz val="10"/>
        <color indexed="8"/>
        <rFont val="Times New Roman"/>
        <family val="1"/>
        <charset val="204"/>
      </rPr>
      <t>(ПЗФ КИЙ ОБЛ СТ.___)</t>
    </r>
  </si>
  <si>
    <r>
      <t xml:space="preserve">ДП „Переяслав-Хмельницький лісгосп”              </t>
    </r>
    <r>
      <rPr>
        <sz val="10"/>
        <color indexed="8"/>
        <rFont val="Times New Roman"/>
        <family val="1"/>
        <charset val="204"/>
      </rPr>
      <t>(ПЗФ КИЙ ОБЛ СТ.107)</t>
    </r>
  </si>
  <si>
    <r>
      <t xml:space="preserve">ДП „Білоцерківський лісгосп”           </t>
    </r>
    <r>
      <rPr>
        <sz val="10"/>
        <color indexed="8"/>
        <rFont val="Times New Roman"/>
        <family val="1"/>
        <charset val="204"/>
      </rPr>
      <t>(ПЗФ КИЙ ОБЛ СТ.106)</t>
    </r>
  </si>
  <si>
    <r>
      <t xml:space="preserve">ДП „Переяслав-Хмельницький лісгосп”            </t>
    </r>
    <r>
      <rPr>
        <sz val="10"/>
        <color indexed="8"/>
        <rFont val="Times New Roman"/>
        <family val="1"/>
        <charset val="204"/>
      </rPr>
      <t>(ПЗФ КИЙ ОБЛ СТ.104)</t>
    </r>
  </si>
  <si>
    <r>
      <t xml:space="preserve">ДП „Богуславський лісгосп”              </t>
    </r>
    <r>
      <rPr>
        <sz val="10"/>
        <color indexed="8"/>
        <rFont val="Times New Roman"/>
        <family val="1"/>
        <charset val="204"/>
      </rPr>
      <t>(ПЗФ КИЙ ОБЛ СТ.108)</t>
    </r>
  </si>
  <si>
    <r>
      <t xml:space="preserve">ДП „Київський лісгосп”              </t>
    </r>
    <r>
      <rPr>
        <sz val="10"/>
        <color indexed="8"/>
        <rFont val="Times New Roman"/>
        <family val="1"/>
        <charset val="204"/>
      </rPr>
      <t>(ПЗФ КИЙ ОБЛ СТ.104)</t>
    </r>
  </si>
  <si>
    <r>
      <t xml:space="preserve">ДП „Макарівський лісгосп”           </t>
    </r>
    <r>
      <rPr>
        <sz val="10"/>
        <color indexed="8"/>
        <rFont val="Times New Roman"/>
        <family val="1"/>
        <charset val="204"/>
      </rPr>
      <t>(ПЗФ КИЙ ОБЛ СТ.103)</t>
    </r>
  </si>
  <si>
    <r>
      <t xml:space="preserve">ДП „Білоцерківський лісгосп”         </t>
    </r>
    <r>
      <rPr>
        <sz val="10"/>
        <color indexed="8"/>
        <rFont val="Times New Roman"/>
        <family val="1"/>
        <charset val="204"/>
      </rPr>
      <t>(ПЗФ КИЙ ОБЛ СТ.107)</t>
    </r>
  </si>
  <si>
    <r>
      <t xml:space="preserve">ДП „Київський лісгосп”          </t>
    </r>
    <r>
      <rPr>
        <sz val="10"/>
        <color indexed="8"/>
        <rFont val="Times New Roman"/>
        <family val="1"/>
        <charset val="204"/>
      </rPr>
      <t xml:space="preserve">(ПЗФ КИЙ ОБЛ СТ.108)   </t>
    </r>
    <r>
      <rPr>
        <sz val="12"/>
        <color indexed="8"/>
        <rFont val="Times New Roman"/>
        <family val="1"/>
        <charset val="204"/>
      </rPr>
      <t xml:space="preserve">       </t>
    </r>
  </si>
  <si>
    <r>
      <t xml:space="preserve">ДП "Білоцерківський лісгосп"          </t>
    </r>
    <r>
      <rPr>
        <sz val="10"/>
        <color indexed="8"/>
        <rFont val="Times New Roman"/>
        <family val="1"/>
        <charset val="204"/>
      </rPr>
      <t>(ПЗФ КИЙ ОБЛ СТ.121)</t>
    </r>
  </si>
  <si>
    <r>
      <t xml:space="preserve">ДП „Фастівський лісгосп”            </t>
    </r>
    <r>
      <rPr>
        <sz val="10"/>
        <rFont val="Times New Roman"/>
        <family val="1"/>
        <charset val="204"/>
      </rPr>
      <t>(ПЗФ КИЙ ОБЛ СТ.78)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</si>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</sst>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b/>
      <sz val="8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2" fontId="6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29"/>
  <sheetViews>
    <sheetView tabSelected="1" workbookViewId="0">
      <selection activeCell="J13" sqref="J13"/>
    </sheetView>
  </sheetViews>
  <sheetFormatPr defaultRowHeight="15" x14ac:dyDescent="0.25"/>
  <cols>
    <col min="1" max="1" width="16.5703125" customWidth="1"/>
    <col min="2" max="3" width="12.28515625" customWidth="1"/>
    <col min="4" max="4" width="41.5703125" customWidth="1"/>
    <col min="5" max="5" width="25" customWidth="1"/>
    <col min="6" max="6" width="16.7109375" customWidth="1"/>
    <col min="7" max="7" width="12.85546875" customWidth="1"/>
  </cols>
  <sheetData>
    <row r="1" spans="1:7" ht="15.75" x14ac:dyDescent="0.25">
      <c r="A1" s="1"/>
      <c r="B1" s="1"/>
      <c r="C1" s="1"/>
      <c r="D1" s="1"/>
      <c r="E1" s="1"/>
      <c r="F1" s="14" t="s">
        <v>0</v>
      </c>
      <c r="G1" s="14"/>
    </row>
    <row r="2" spans="1:7" x14ac:dyDescent="0.25">
      <c r="A2" s="15" t="s">
        <v>1</v>
      </c>
      <c r="B2" s="15"/>
      <c r="C2" s="15"/>
      <c r="D2" s="15"/>
      <c r="E2" s="15"/>
      <c r="F2" s="15"/>
      <c r="G2" s="15"/>
    </row>
    <row r="3" spans="1:7" x14ac:dyDescent="0.25">
      <c r="A3" s="15"/>
      <c r="B3" s="15"/>
      <c r="C3" s="15"/>
      <c r="D3" s="15"/>
      <c r="E3" s="15"/>
      <c r="F3" s="15"/>
      <c r="G3" s="15"/>
    </row>
    <row r="4" spans="1:7" x14ac:dyDescent="0.25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</row>
    <row r="5" spans="1:7" x14ac:dyDescent="0.25">
      <c r="A5" s="17"/>
      <c r="B5" s="17"/>
      <c r="C5" s="17"/>
      <c r="D5" s="17"/>
      <c r="E5" s="17"/>
      <c r="F5" s="17"/>
      <c r="G5" s="17"/>
    </row>
    <row r="6" spans="1:7" x14ac:dyDescent="0.25">
      <c r="A6" s="17"/>
      <c r="B6" s="17"/>
      <c r="C6" s="17"/>
      <c r="D6" s="17"/>
      <c r="E6" s="17"/>
      <c r="F6" s="17"/>
      <c r="G6" s="17"/>
    </row>
    <row r="7" spans="1:7" x14ac:dyDescent="0.25">
      <c r="A7" s="17"/>
      <c r="B7" s="17"/>
      <c r="C7" s="17"/>
      <c r="D7" s="17"/>
      <c r="E7" s="17"/>
      <c r="F7" s="17"/>
      <c r="G7" s="17"/>
    </row>
    <row r="8" spans="1:7" x14ac:dyDescent="0.25">
      <c r="A8" s="18"/>
      <c r="B8" s="18"/>
      <c r="C8" s="18"/>
      <c r="D8" s="18"/>
      <c r="E8" s="18"/>
      <c r="F8" s="18"/>
      <c r="G8" s="18"/>
    </row>
    <row r="9" spans="1:7" ht="15.75" x14ac:dyDescent="0.25">
      <c r="A9" s="13" t="s">
        <v>9</v>
      </c>
      <c r="B9" s="13"/>
      <c r="C9" s="13"/>
      <c r="D9" s="13"/>
      <c r="E9" s="13"/>
      <c r="F9" s="13"/>
      <c r="G9" s="13"/>
    </row>
    <row r="10" spans="1:7" ht="15.75" x14ac:dyDescent="0.25">
      <c r="A10" s="13" t="s">
        <v>10</v>
      </c>
      <c r="B10" s="13"/>
      <c r="C10" s="13"/>
      <c r="D10" s="13"/>
      <c r="E10" s="13"/>
      <c r="F10" s="13"/>
      <c r="G10" s="13"/>
    </row>
    <row r="11" spans="1:7" ht="15.75" x14ac:dyDescent="0.25">
      <c r="A11" s="7" t="s">
        <v>11</v>
      </c>
      <c r="B11" s="7"/>
      <c r="C11" s="7"/>
      <c r="D11" s="7"/>
      <c r="E11" s="7"/>
      <c r="F11" s="7"/>
      <c r="G11" s="12"/>
    </row>
    <row r="12" spans="1:7" ht="18" customHeight="1" x14ac:dyDescent="0.25">
      <c r="A12" s="19" t="s">
        <v>12</v>
      </c>
      <c r="B12" s="20">
        <v>858.8</v>
      </c>
      <c r="C12" s="21">
        <v>29276</v>
      </c>
      <c r="D12" s="22" t="s">
        <v>13</v>
      </c>
      <c r="E12" s="23" t="s">
        <v>14</v>
      </c>
      <c r="F12" s="24" t="s">
        <v>446</v>
      </c>
      <c r="G12" s="19" t="s">
        <v>15</v>
      </c>
    </row>
    <row r="13" spans="1:7" ht="78.75" customHeight="1" x14ac:dyDescent="0.25">
      <c r="A13" s="25"/>
      <c r="B13" s="20"/>
      <c r="C13" s="21"/>
      <c r="D13" s="26" t="s">
        <v>16</v>
      </c>
      <c r="E13" s="23"/>
      <c r="F13" s="24"/>
      <c r="G13" s="27"/>
    </row>
    <row r="14" spans="1:7" ht="98.25" customHeight="1" x14ac:dyDescent="0.25">
      <c r="A14" s="25"/>
      <c r="B14" s="20"/>
      <c r="C14" s="21"/>
      <c r="D14" s="26" t="s">
        <v>17</v>
      </c>
      <c r="E14" s="23"/>
      <c r="F14" s="24"/>
      <c r="G14" s="27"/>
    </row>
    <row r="15" spans="1:7" ht="192.75" customHeight="1" x14ac:dyDescent="0.25">
      <c r="A15" s="28"/>
      <c r="B15" s="20"/>
      <c r="C15" s="21"/>
      <c r="D15" s="29" t="s">
        <v>18</v>
      </c>
      <c r="E15" s="23"/>
      <c r="F15" s="24"/>
      <c r="G15" s="30"/>
    </row>
    <row r="16" spans="1:7" x14ac:dyDescent="0.25">
      <c r="A16" s="20" t="s">
        <v>19</v>
      </c>
      <c r="B16" s="20">
        <v>1288</v>
      </c>
      <c r="C16" s="31">
        <v>31407</v>
      </c>
      <c r="D16" s="25" t="s">
        <v>20</v>
      </c>
      <c r="E16" s="20" t="s">
        <v>21</v>
      </c>
      <c r="F16" s="20" t="s">
        <v>447</v>
      </c>
      <c r="G16" s="25" t="s">
        <v>22</v>
      </c>
    </row>
    <row r="17" spans="1:7" x14ac:dyDescent="0.25">
      <c r="A17" s="20"/>
      <c r="B17" s="20"/>
      <c r="C17" s="31"/>
      <c r="D17" s="25"/>
      <c r="E17" s="20"/>
      <c r="F17" s="20"/>
      <c r="G17" s="25"/>
    </row>
    <row r="18" spans="1:7" x14ac:dyDescent="0.25">
      <c r="A18" s="20"/>
      <c r="B18" s="20"/>
      <c r="C18" s="31"/>
      <c r="D18" s="25"/>
      <c r="E18" s="20"/>
      <c r="F18" s="20"/>
      <c r="G18" s="25"/>
    </row>
    <row r="19" spans="1:7" x14ac:dyDescent="0.25">
      <c r="A19" s="20"/>
      <c r="B19" s="20"/>
      <c r="C19" s="31"/>
      <c r="D19" s="25"/>
      <c r="E19" s="20"/>
      <c r="F19" s="20"/>
      <c r="G19" s="25"/>
    </row>
    <row r="20" spans="1:7" ht="16.5" customHeight="1" x14ac:dyDescent="0.25">
      <c r="A20" s="20"/>
      <c r="B20" s="20"/>
      <c r="C20" s="31"/>
      <c r="D20" s="28"/>
      <c r="E20" s="20"/>
      <c r="F20" s="20"/>
      <c r="G20" s="28"/>
    </row>
    <row r="21" spans="1:7" ht="236.25" customHeight="1" x14ac:dyDescent="0.25">
      <c r="A21" s="32" t="s">
        <v>23</v>
      </c>
      <c r="B21" s="32">
        <v>1162</v>
      </c>
      <c r="C21" s="33">
        <v>35297</v>
      </c>
      <c r="D21" s="32" t="s">
        <v>24</v>
      </c>
      <c r="E21" s="32" t="s">
        <v>25</v>
      </c>
      <c r="F21" s="32" t="s">
        <v>448</v>
      </c>
      <c r="G21" s="32" t="s">
        <v>26</v>
      </c>
    </row>
    <row r="22" spans="1:7" ht="159.75" customHeight="1" x14ac:dyDescent="0.25">
      <c r="A22" s="32" t="s">
        <v>27</v>
      </c>
      <c r="B22" s="32">
        <v>785</v>
      </c>
      <c r="C22" s="33">
        <v>35297</v>
      </c>
      <c r="D22" s="32" t="s">
        <v>28</v>
      </c>
      <c r="E22" s="34" t="s">
        <v>29</v>
      </c>
      <c r="F22" s="32" t="s">
        <v>449</v>
      </c>
      <c r="G22" s="32" t="s">
        <v>26</v>
      </c>
    </row>
    <row r="23" spans="1:7" ht="47.25" x14ac:dyDescent="0.25">
      <c r="A23" s="35" t="s">
        <v>30</v>
      </c>
      <c r="B23" s="35">
        <f>SUM(B12:B22)</f>
        <v>4093.8</v>
      </c>
      <c r="C23" s="35" t="s">
        <v>31</v>
      </c>
      <c r="D23" s="35" t="s">
        <v>31</v>
      </c>
      <c r="E23" s="36" t="s">
        <v>31</v>
      </c>
      <c r="F23" s="35" t="s">
        <v>31</v>
      </c>
      <c r="G23" s="35" t="s">
        <v>31</v>
      </c>
    </row>
    <row r="24" spans="1:7" ht="15.75" x14ac:dyDescent="0.25">
      <c r="A24" s="20" t="s">
        <v>32</v>
      </c>
      <c r="B24" s="20"/>
      <c r="C24" s="20"/>
      <c r="D24" s="19"/>
      <c r="E24" s="20"/>
      <c r="F24" s="20"/>
      <c r="G24" s="20"/>
    </row>
    <row r="25" spans="1:7" ht="26.25" customHeight="1" x14ac:dyDescent="0.25">
      <c r="A25" s="20" t="s">
        <v>33</v>
      </c>
      <c r="B25" s="20">
        <v>622.5</v>
      </c>
      <c r="C25" s="21">
        <v>35297</v>
      </c>
      <c r="D25" s="22" t="s">
        <v>34</v>
      </c>
      <c r="E25" s="37" t="s">
        <v>35</v>
      </c>
      <c r="F25" s="20" t="s">
        <v>450</v>
      </c>
      <c r="G25" s="20" t="s">
        <v>26</v>
      </c>
    </row>
    <row r="26" spans="1:7" ht="22.5" customHeight="1" x14ac:dyDescent="0.25">
      <c r="A26" s="20"/>
      <c r="B26" s="20"/>
      <c r="C26" s="24"/>
      <c r="D26" s="26" t="s">
        <v>36</v>
      </c>
      <c r="E26" s="37"/>
      <c r="F26" s="20"/>
      <c r="G26" s="20"/>
    </row>
    <row r="27" spans="1:7" ht="126.75" customHeight="1" x14ac:dyDescent="0.25">
      <c r="A27" s="20"/>
      <c r="B27" s="20"/>
      <c r="C27" s="24"/>
      <c r="D27" s="26" t="s">
        <v>37</v>
      </c>
      <c r="E27" s="37"/>
      <c r="F27" s="20"/>
      <c r="G27" s="20"/>
    </row>
    <row r="28" spans="1:7" ht="29.25" customHeight="1" x14ac:dyDescent="0.25">
      <c r="A28" s="20" t="s">
        <v>38</v>
      </c>
      <c r="B28" s="20">
        <v>974</v>
      </c>
      <c r="C28" s="21">
        <v>35297</v>
      </c>
      <c r="D28" s="22" t="s">
        <v>39</v>
      </c>
      <c r="E28" s="37" t="s">
        <v>40</v>
      </c>
      <c r="F28" s="20" t="s">
        <v>451</v>
      </c>
      <c r="G28" s="20" t="s">
        <v>26</v>
      </c>
    </row>
    <row r="29" spans="1:7" ht="21" customHeight="1" x14ac:dyDescent="0.25">
      <c r="A29" s="20"/>
      <c r="B29" s="20"/>
      <c r="C29" s="24"/>
      <c r="D29" s="26" t="s">
        <v>41</v>
      </c>
      <c r="E29" s="37"/>
      <c r="F29" s="20"/>
      <c r="G29" s="20"/>
    </row>
    <row r="30" spans="1:7" ht="21" customHeight="1" x14ac:dyDescent="0.25">
      <c r="A30" s="20"/>
      <c r="B30" s="20"/>
      <c r="C30" s="24"/>
      <c r="D30" s="26" t="s">
        <v>42</v>
      </c>
      <c r="E30" s="37"/>
      <c r="F30" s="20"/>
      <c r="G30" s="20"/>
    </row>
    <row r="31" spans="1:7" ht="33" customHeight="1" x14ac:dyDescent="0.25">
      <c r="A31" s="20"/>
      <c r="B31" s="20"/>
      <c r="C31" s="24"/>
      <c r="D31" s="26" t="s">
        <v>43</v>
      </c>
      <c r="E31" s="37"/>
      <c r="F31" s="20"/>
      <c r="G31" s="20"/>
    </row>
    <row r="32" spans="1:7" ht="15" customHeight="1" x14ac:dyDescent="0.25">
      <c r="A32" s="20"/>
      <c r="B32" s="20"/>
      <c r="C32" s="24"/>
      <c r="D32" s="26" t="s">
        <v>44</v>
      </c>
      <c r="E32" s="37"/>
      <c r="F32" s="20"/>
      <c r="G32" s="20"/>
    </row>
    <row r="33" spans="1:7" ht="21.75" customHeight="1" x14ac:dyDescent="0.25">
      <c r="A33" s="20"/>
      <c r="B33" s="20"/>
      <c r="C33" s="24"/>
      <c r="D33" s="26" t="s">
        <v>45</v>
      </c>
      <c r="E33" s="37"/>
      <c r="F33" s="20"/>
      <c r="G33" s="20"/>
    </row>
    <row r="34" spans="1:7" ht="13.5" customHeight="1" x14ac:dyDescent="0.25">
      <c r="A34" s="20"/>
      <c r="B34" s="20"/>
      <c r="C34" s="24"/>
      <c r="D34" s="26" t="s">
        <v>46</v>
      </c>
      <c r="E34" s="37"/>
      <c r="F34" s="20"/>
      <c r="G34" s="20"/>
    </row>
    <row r="35" spans="1:7" ht="20.25" customHeight="1" x14ac:dyDescent="0.25">
      <c r="A35" s="20"/>
      <c r="B35" s="20"/>
      <c r="C35" s="24"/>
      <c r="D35" s="26" t="s">
        <v>47</v>
      </c>
      <c r="E35" s="37"/>
      <c r="F35" s="20"/>
      <c r="G35" s="20"/>
    </row>
    <row r="36" spans="1:7" ht="18.75" customHeight="1" x14ac:dyDescent="0.25">
      <c r="A36" s="20"/>
      <c r="B36" s="20"/>
      <c r="C36" s="24"/>
      <c r="D36" s="26" t="s">
        <v>48</v>
      </c>
      <c r="E36" s="37"/>
      <c r="F36" s="20"/>
      <c r="G36" s="20"/>
    </row>
    <row r="37" spans="1:7" ht="18" customHeight="1" x14ac:dyDescent="0.25">
      <c r="A37" s="20"/>
      <c r="B37" s="20"/>
      <c r="C37" s="24"/>
      <c r="D37" s="26" t="s">
        <v>49</v>
      </c>
      <c r="E37" s="37"/>
      <c r="F37" s="20"/>
      <c r="G37" s="20"/>
    </row>
    <row r="38" spans="1:7" ht="15.75" customHeight="1" x14ac:dyDescent="0.25">
      <c r="A38" s="20"/>
      <c r="B38" s="20"/>
      <c r="C38" s="24"/>
      <c r="D38" s="26" t="s">
        <v>50</v>
      </c>
      <c r="E38" s="37"/>
      <c r="F38" s="20"/>
      <c r="G38" s="20"/>
    </row>
    <row r="39" spans="1:7" ht="28.5" customHeight="1" x14ac:dyDescent="0.25">
      <c r="A39" s="20"/>
      <c r="B39" s="20"/>
      <c r="C39" s="24"/>
      <c r="D39" s="29" t="s">
        <v>51</v>
      </c>
      <c r="E39" s="37"/>
      <c r="F39" s="20"/>
      <c r="G39" s="20"/>
    </row>
    <row r="40" spans="1:7" ht="78.75" customHeight="1" x14ac:dyDescent="0.25">
      <c r="A40" s="35" t="s">
        <v>52</v>
      </c>
      <c r="B40" s="35">
        <f>SUM(B25:B39)</f>
        <v>1596.5</v>
      </c>
      <c r="C40" s="35" t="s">
        <v>31</v>
      </c>
      <c r="D40" s="38" t="s">
        <v>31</v>
      </c>
      <c r="E40" s="36" t="s">
        <v>31</v>
      </c>
      <c r="F40" s="35" t="s">
        <v>31</v>
      </c>
      <c r="G40" s="35" t="s">
        <v>31</v>
      </c>
    </row>
    <row r="41" spans="1:7" ht="33.75" customHeight="1" x14ac:dyDescent="0.25">
      <c r="A41" s="20" t="s">
        <v>53</v>
      </c>
      <c r="B41" s="20"/>
      <c r="C41" s="20"/>
      <c r="D41" s="19"/>
      <c r="E41" s="20"/>
      <c r="F41" s="20"/>
      <c r="G41" s="20"/>
    </row>
    <row r="42" spans="1:7" ht="19.5" customHeight="1" x14ac:dyDescent="0.25">
      <c r="A42" s="20" t="s">
        <v>54</v>
      </c>
      <c r="B42" s="20">
        <v>399.7</v>
      </c>
      <c r="C42" s="21">
        <v>34678</v>
      </c>
      <c r="D42" s="22" t="s">
        <v>55</v>
      </c>
      <c r="E42" s="37" t="s">
        <v>56</v>
      </c>
      <c r="F42" s="20" t="s">
        <v>452</v>
      </c>
      <c r="G42" s="20" t="s">
        <v>57</v>
      </c>
    </row>
    <row r="43" spans="1:7" ht="20.25" customHeight="1" x14ac:dyDescent="0.25">
      <c r="A43" s="20"/>
      <c r="B43" s="20"/>
      <c r="C43" s="24"/>
      <c r="D43" s="26" t="s">
        <v>58</v>
      </c>
      <c r="E43" s="37"/>
      <c r="F43" s="20"/>
      <c r="G43" s="20"/>
    </row>
    <row r="44" spans="1:7" ht="125.25" customHeight="1" x14ac:dyDescent="0.25">
      <c r="A44" s="20"/>
      <c r="B44" s="20"/>
      <c r="C44" s="24"/>
      <c r="D44" s="29" t="s">
        <v>59</v>
      </c>
      <c r="E44" s="37"/>
      <c r="F44" s="20"/>
      <c r="G44" s="20"/>
    </row>
    <row r="45" spans="1:7" ht="67.5" customHeight="1" x14ac:dyDescent="0.25">
      <c r="A45" s="35" t="s">
        <v>60</v>
      </c>
      <c r="B45" s="35">
        <v>399.7</v>
      </c>
      <c r="C45" s="35" t="s">
        <v>31</v>
      </c>
      <c r="D45" s="38" t="s">
        <v>31</v>
      </c>
      <c r="E45" s="36" t="s">
        <v>31</v>
      </c>
      <c r="F45" s="35" t="s">
        <v>31</v>
      </c>
      <c r="G45" s="35" t="s">
        <v>31</v>
      </c>
    </row>
    <row r="46" spans="1:7" ht="60" customHeight="1" x14ac:dyDescent="0.25">
      <c r="A46" s="35" t="s">
        <v>61</v>
      </c>
      <c r="B46" s="35">
        <f>B45+B40+B23</f>
        <v>6090</v>
      </c>
      <c r="C46" s="35" t="s">
        <v>31</v>
      </c>
      <c r="D46" s="35" t="s">
        <v>31</v>
      </c>
      <c r="E46" s="36" t="s">
        <v>31</v>
      </c>
      <c r="F46" s="35" t="s">
        <v>31</v>
      </c>
      <c r="G46" s="35" t="s">
        <v>31</v>
      </c>
    </row>
    <row r="47" spans="1:7" ht="24.75" customHeight="1" x14ac:dyDescent="0.25">
      <c r="A47" s="20" t="s">
        <v>62</v>
      </c>
      <c r="B47" s="20"/>
      <c r="C47" s="20"/>
      <c r="D47" s="20"/>
      <c r="E47" s="20"/>
      <c r="F47" s="20"/>
      <c r="G47" s="20"/>
    </row>
    <row r="48" spans="1:7" ht="27" customHeight="1" x14ac:dyDescent="0.25">
      <c r="A48" s="20" t="s">
        <v>63</v>
      </c>
      <c r="B48" s="20"/>
      <c r="C48" s="20"/>
      <c r="D48" s="19"/>
      <c r="E48" s="20"/>
      <c r="F48" s="20"/>
      <c r="G48" s="20"/>
    </row>
    <row r="49" spans="1:7" ht="24.75" customHeight="1" x14ac:dyDescent="0.25">
      <c r="A49" s="20" t="s">
        <v>64</v>
      </c>
      <c r="B49" s="20">
        <v>78</v>
      </c>
      <c r="C49" s="21">
        <v>27681</v>
      </c>
      <c r="D49" s="22" t="s">
        <v>65</v>
      </c>
      <c r="E49" s="37" t="s">
        <v>66</v>
      </c>
      <c r="F49" s="20" t="s">
        <v>453</v>
      </c>
      <c r="G49" s="20" t="s">
        <v>67</v>
      </c>
    </row>
    <row r="50" spans="1:7" ht="17.25" customHeight="1" x14ac:dyDescent="0.25">
      <c r="A50" s="20"/>
      <c r="B50" s="20"/>
      <c r="C50" s="24"/>
      <c r="D50" s="26" t="s">
        <v>68</v>
      </c>
      <c r="E50" s="37"/>
      <c r="F50" s="20"/>
      <c r="G50" s="20"/>
    </row>
    <row r="51" spans="1:7" ht="67.5" customHeight="1" x14ac:dyDescent="0.25">
      <c r="A51" s="20"/>
      <c r="B51" s="20"/>
      <c r="C51" s="24"/>
      <c r="D51" s="29" t="s">
        <v>69</v>
      </c>
      <c r="E51" s="37"/>
      <c r="F51" s="20"/>
      <c r="G51" s="20"/>
    </row>
    <row r="52" spans="1:7" ht="74.25" customHeight="1" x14ac:dyDescent="0.25">
      <c r="A52" s="35" t="s">
        <v>70</v>
      </c>
      <c r="B52" s="35">
        <v>78</v>
      </c>
      <c r="C52" s="35" t="s">
        <v>31</v>
      </c>
      <c r="D52" s="38" t="s">
        <v>31</v>
      </c>
      <c r="E52" s="36" t="s">
        <v>31</v>
      </c>
      <c r="F52" s="35" t="s">
        <v>31</v>
      </c>
      <c r="G52" s="35" t="s">
        <v>31</v>
      </c>
    </row>
    <row r="53" spans="1:7" ht="34.5" customHeight="1" x14ac:dyDescent="0.25">
      <c r="A53" s="20" t="s">
        <v>71</v>
      </c>
      <c r="B53" s="20"/>
      <c r="C53" s="20"/>
      <c r="D53" s="19"/>
      <c r="E53" s="20"/>
      <c r="F53" s="20"/>
      <c r="G53" s="20"/>
    </row>
    <row r="54" spans="1:7" ht="25.5" customHeight="1" x14ac:dyDescent="0.25">
      <c r="A54" s="20" t="s">
        <v>72</v>
      </c>
      <c r="B54" s="20">
        <v>309</v>
      </c>
      <c r="C54" s="21">
        <v>26506</v>
      </c>
      <c r="D54" s="22" t="s">
        <v>73</v>
      </c>
      <c r="E54" s="37" t="s">
        <v>74</v>
      </c>
      <c r="F54" s="20" t="s">
        <v>454</v>
      </c>
      <c r="G54" s="20" t="s">
        <v>75</v>
      </c>
    </row>
    <row r="55" spans="1:7" ht="24" customHeight="1" x14ac:dyDescent="0.25">
      <c r="A55" s="20"/>
      <c r="B55" s="20"/>
      <c r="C55" s="24"/>
      <c r="D55" s="26" t="s">
        <v>76</v>
      </c>
      <c r="E55" s="37"/>
      <c r="F55" s="20"/>
      <c r="G55" s="20"/>
    </row>
    <row r="56" spans="1:7" ht="21.75" customHeight="1" x14ac:dyDescent="0.25">
      <c r="A56" s="20"/>
      <c r="B56" s="20"/>
      <c r="C56" s="24"/>
      <c r="D56" s="29" t="s">
        <v>77</v>
      </c>
      <c r="E56" s="37"/>
      <c r="F56" s="20"/>
      <c r="G56" s="19"/>
    </row>
    <row r="57" spans="1:7" ht="24" customHeight="1" x14ac:dyDescent="0.25">
      <c r="A57" s="20" t="s">
        <v>78</v>
      </c>
      <c r="B57" s="20">
        <v>144</v>
      </c>
      <c r="C57" s="21">
        <v>35297</v>
      </c>
      <c r="D57" s="26" t="s">
        <v>79</v>
      </c>
      <c r="E57" s="37" t="s">
        <v>80</v>
      </c>
      <c r="F57" s="24" t="s">
        <v>455</v>
      </c>
      <c r="G57" s="22" t="s">
        <v>81</v>
      </c>
    </row>
    <row r="58" spans="1:7" ht="25.5" customHeight="1" x14ac:dyDescent="0.25">
      <c r="A58" s="20"/>
      <c r="B58" s="20"/>
      <c r="C58" s="24"/>
      <c r="D58" s="26" t="s">
        <v>82</v>
      </c>
      <c r="E58" s="37"/>
      <c r="F58" s="24"/>
      <c r="G58" s="26" t="s">
        <v>83</v>
      </c>
    </row>
    <row r="59" spans="1:7" ht="22.5" customHeight="1" x14ac:dyDescent="0.25">
      <c r="A59" s="20"/>
      <c r="B59" s="20"/>
      <c r="C59" s="24"/>
      <c r="D59" s="29" t="s">
        <v>84</v>
      </c>
      <c r="E59" s="37"/>
      <c r="F59" s="24"/>
      <c r="G59" s="39"/>
    </row>
    <row r="60" spans="1:7" x14ac:dyDescent="0.25">
      <c r="A60" s="40" t="s">
        <v>85</v>
      </c>
      <c r="B60" s="41">
        <v>453</v>
      </c>
      <c r="C60" s="41" t="s">
        <v>31</v>
      </c>
      <c r="D60" s="41" t="s">
        <v>31</v>
      </c>
      <c r="E60" s="41" t="s">
        <v>31</v>
      </c>
      <c r="F60" s="41" t="s">
        <v>31</v>
      </c>
      <c r="G60" s="41" t="s">
        <v>31</v>
      </c>
    </row>
    <row r="61" spans="1:7" ht="63.75" customHeight="1" x14ac:dyDescent="0.25">
      <c r="A61" s="40"/>
      <c r="B61" s="42"/>
      <c r="C61" s="42"/>
      <c r="D61" s="42"/>
      <c r="E61" s="42"/>
      <c r="F61" s="42"/>
      <c r="G61" s="42"/>
    </row>
    <row r="62" spans="1:7" x14ac:dyDescent="0.25">
      <c r="A62" s="41" t="s">
        <v>86</v>
      </c>
      <c r="B62" s="43">
        <v>6621</v>
      </c>
      <c r="C62" s="44"/>
      <c r="D62" s="44"/>
      <c r="E62" s="44"/>
      <c r="F62" s="44"/>
      <c r="G62" s="44"/>
    </row>
    <row r="63" spans="1:7" ht="103.5" customHeight="1" x14ac:dyDescent="0.25">
      <c r="A63" s="27"/>
      <c r="B63" s="45"/>
      <c r="C63" s="46"/>
      <c r="D63" s="46"/>
      <c r="E63" s="46"/>
      <c r="F63" s="46"/>
      <c r="G63" s="46"/>
    </row>
    <row r="64" spans="1:7" ht="15.75" x14ac:dyDescent="0.25">
      <c r="A64" s="47" t="s">
        <v>87</v>
      </c>
      <c r="B64" s="47"/>
      <c r="C64" s="47"/>
      <c r="D64" s="47"/>
      <c r="E64" s="47"/>
      <c r="F64" s="47"/>
      <c r="G64" s="47"/>
    </row>
    <row r="65" spans="1:7" ht="15.75" x14ac:dyDescent="0.25">
      <c r="A65" s="20" t="s">
        <v>88</v>
      </c>
      <c r="B65" s="20"/>
      <c r="C65" s="20"/>
      <c r="D65" s="19"/>
      <c r="E65" s="20"/>
      <c r="F65" s="20"/>
      <c r="G65" s="20"/>
    </row>
    <row r="66" spans="1:7" ht="24.75" customHeight="1" x14ac:dyDescent="0.25">
      <c r="A66" s="20" t="s">
        <v>89</v>
      </c>
      <c r="B66" s="20">
        <v>2113</v>
      </c>
      <c r="C66" s="21">
        <v>36573</v>
      </c>
      <c r="D66" s="22" t="s">
        <v>90</v>
      </c>
      <c r="E66" s="37" t="s">
        <v>91</v>
      </c>
      <c r="F66" s="20" t="s">
        <v>456</v>
      </c>
      <c r="G66" s="20" t="s">
        <v>92</v>
      </c>
    </row>
    <row r="67" spans="1:7" ht="19.5" customHeight="1" x14ac:dyDescent="0.25">
      <c r="A67" s="20"/>
      <c r="B67" s="20"/>
      <c r="C67" s="24"/>
      <c r="D67" s="26" t="s">
        <v>93</v>
      </c>
      <c r="E67" s="37"/>
      <c r="F67" s="20"/>
      <c r="G67" s="20"/>
    </row>
    <row r="68" spans="1:7" ht="39.75" customHeight="1" x14ac:dyDescent="0.25">
      <c r="A68" s="20"/>
      <c r="B68" s="20"/>
      <c r="C68" s="24"/>
      <c r="D68" s="29" t="s">
        <v>94</v>
      </c>
      <c r="E68" s="37"/>
      <c r="F68" s="20"/>
      <c r="G68" s="20"/>
    </row>
    <row r="69" spans="1:7" x14ac:dyDescent="0.25">
      <c r="A69" s="40" t="s">
        <v>95</v>
      </c>
      <c r="B69" s="40">
        <v>2113</v>
      </c>
      <c r="C69" s="40" t="s">
        <v>31</v>
      </c>
      <c r="D69" s="42" t="s">
        <v>31</v>
      </c>
      <c r="E69" s="48" t="s">
        <v>31</v>
      </c>
      <c r="F69" s="40" t="s">
        <v>31</v>
      </c>
      <c r="G69" s="40" t="s">
        <v>31</v>
      </c>
    </row>
    <row r="70" spans="1:7" ht="54" customHeight="1" x14ac:dyDescent="0.25">
      <c r="A70" s="40"/>
      <c r="B70" s="40"/>
      <c r="C70" s="40"/>
      <c r="D70" s="40"/>
      <c r="E70" s="48"/>
      <c r="F70" s="40"/>
      <c r="G70" s="40"/>
    </row>
    <row r="71" spans="1:7" ht="15.75" x14ac:dyDescent="0.25">
      <c r="A71" s="20" t="s">
        <v>96</v>
      </c>
      <c r="B71" s="20"/>
      <c r="C71" s="20"/>
      <c r="D71" s="20"/>
      <c r="E71" s="20"/>
      <c r="F71" s="20"/>
      <c r="G71" s="20"/>
    </row>
    <row r="72" spans="1:7" ht="15.75" x14ac:dyDescent="0.25">
      <c r="A72" s="20" t="s">
        <v>11</v>
      </c>
      <c r="B72" s="20"/>
      <c r="C72" s="20"/>
      <c r="D72" s="19"/>
      <c r="E72" s="20"/>
      <c r="F72" s="20"/>
      <c r="G72" s="20"/>
    </row>
    <row r="73" spans="1:7" ht="18.75" customHeight="1" x14ac:dyDescent="0.25">
      <c r="A73" s="20" t="s">
        <v>19</v>
      </c>
      <c r="B73" s="20">
        <v>1712</v>
      </c>
      <c r="C73" s="21">
        <v>31034</v>
      </c>
      <c r="D73" s="22" t="s">
        <v>97</v>
      </c>
      <c r="E73" s="37" t="s">
        <v>98</v>
      </c>
      <c r="F73" s="20" t="s">
        <v>457</v>
      </c>
      <c r="G73" s="20" t="s">
        <v>99</v>
      </c>
    </row>
    <row r="74" spans="1:7" ht="18" customHeight="1" x14ac:dyDescent="0.25">
      <c r="A74" s="20"/>
      <c r="B74" s="20"/>
      <c r="C74" s="24"/>
      <c r="D74" s="26" t="s">
        <v>100</v>
      </c>
      <c r="E74" s="37"/>
      <c r="F74" s="20"/>
      <c r="G74" s="20"/>
    </row>
    <row r="75" spans="1:7" ht="42" customHeight="1" x14ac:dyDescent="0.25">
      <c r="A75" s="20"/>
      <c r="B75" s="20"/>
      <c r="C75" s="24"/>
      <c r="D75" s="26" t="s">
        <v>101</v>
      </c>
      <c r="E75" s="37"/>
      <c r="F75" s="20"/>
      <c r="G75" s="20"/>
    </row>
    <row r="76" spans="1:7" ht="18.75" customHeight="1" x14ac:dyDescent="0.25">
      <c r="A76" s="20"/>
      <c r="B76" s="20"/>
      <c r="C76" s="24"/>
      <c r="D76" s="26" t="s">
        <v>102</v>
      </c>
      <c r="E76" s="37"/>
      <c r="F76" s="20"/>
      <c r="G76" s="20"/>
    </row>
    <row r="77" spans="1:7" ht="27" customHeight="1" x14ac:dyDescent="0.25">
      <c r="A77" s="20"/>
      <c r="B77" s="20"/>
      <c r="C77" s="24"/>
      <c r="D77" s="26" t="s">
        <v>103</v>
      </c>
      <c r="E77" s="37"/>
      <c r="F77" s="20"/>
      <c r="G77" s="20"/>
    </row>
    <row r="78" spans="1:7" ht="39.75" customHeight="1" x14ac:dyDescent="0.25">
      <c r="A78" s="20" t="s">
        <v>104</v>
      </c>
      <c r="B78" s="20">
        <v>114</v>
      </c>
      <c r="C78" s="21">
        <v>34403</v>
      </c>
      <c r="D78" s="22" t="s">
        <v>105</v>
      </c>
      <c r="E78" s="37" t="s">
        <v>106</v>
      </c>
      <c r="F78" s="20" t="s">
        <v>458</v>
      </c>
      <c r="G78" s="20" t="s">
        <v>107</v>
      </c>
    </row>
    <row r="79" spans="1:7" ht="40.5" customHeight="1" x14ac:dyDescent="0.25">
      <c r="A79" s="20"/>
      <c r="B79" s="20"/>
      <c r="C79" s="24"/>
      <c r="D79" s="26" t="s">
        <v>102</v>
      </c>
      <c r="E79" s="37"/>
      <c r="F79" s="20"/>
      <c r="G79" s="20"/>
    </row>
    <row r="80" spans="1:7" ht="66.75" customHeight="1" x14ac:dyDescent="0.25">
      <c r="A80" s="20"/>
      <c r="B80" s="20"/>
      <c r="C80" s="24"/>
      <c r="D80" s="26" t="s">
        <v>108</v>
      </c>
      <c r="E80" s="49"/>
      <c r="F80" s="20"/>
      <c r="G80" s="19"/>
    </row>
    <row r="81" spans="1:7" ht="42" customHeight="1" x14ac:dyDescent="0.25">
      <c r="A81" s="19" t="s">
        <v>109</v>
      </c>
      <c r="B81" s="19">
        <v>47.9</v>
      </c>
      <c r="C81" s="50">
        <v>40017</v>
      </c>
      <c r="D81" s="51" t="s">
        <v>110</v>
      </c>
      <c r="E81" s="52" t="s">
        <v>111</v>
      </c>
      <c r="F81" s="53" t="s">
        <v>459</v>
      </c>
      <c r="G81" s="22" t="s">
        <v>112</v>
      </c>
    </row>
    <row r="82" spans="1:7" ht="41.25" customHeight="1" x14ac:dyDescent="0.25">
      <c r="A82" s="25"/>
      <c r="B82" s="25"/>
      <c r="C82" s="54"/>
      <c r="D82" s="55" t="s">
        <v>113</v>
      </c>
      <c r="E82" s="56" t="s">
        <v>114</v>
      </c>
      <c r="F82" s="57"/>
      <c r="G82" s="26" t="s">
        <v>115</v>
      </c>
    </row>
    <row r="83" spans="1:7" ht="49.5" customHeight="1" x14ac:dyDescent="0.25">
      <c r="A83" s="28"/>
      <c r="B83" s="28"/>
      <c r="C83" s="58"/>
      <c r="D83" s="55" t="s">
        <v>116</v>
      </c>
      <c r="E83" s="59" t="s">
        <v>117</v>
      </c>
      <c r="F83" s="60"/>
      <c r="G83" s="29" t="s">
        <v>118</v>
      </c>
    </row>
    <row r="84" spans="1:7" ht="27" customHeight="1" x14ac:dyDescent="0.25">
      <c r="A84" s="20" t="s">
        <v>119</v>
      </c>
      <c r="B84" s="20">
        <v>475</v>
      </c>
      <c r="C84" s="21">
        <v>34403</v>
      </c>
      <c r="D84" s="22" t="s">
        <v>120</v>
      </c>
      <c r="E84" s="61" t="s">
        <v>121</v>
      </c>
      <c r="F84" s="20" t="s">
        <v>460</v>
      </c>
      <c r="G84" s="28" t="s">
        <v>107</v>
      </c>
    </row>
    <row r="85" spans="1:7" ht="31.5" customHeight="1" x14ac:dyDescent="0.25">
      <c r="A85" s="20"/>
      <c r="B85" s="20"/>
      <c r="C85" s="24"/>
      <c r="D85" s="26" t="s">
        <v>122</v>
      </c>
      <c r="E85" s="37"/>
      <c r="F85" s="20"/>
      <c r="G85" s="20"/>
    </row>
    <row r="86" spans="1:7" ht="55.5" customHeight="1" x14ac:dyDescent="0.25">
      <c r="A86" s="20"/>
      <c r="B86" s="20"/>
      <c r="C86" s="24"/>
      <c r="D86" s="29" t="s">
        <v>123</v>
      </c>
      <c r="E86" s="37"/>
      <c r="F86" s="20"/>
      <c r="G86" s="20"/>
    </row>
    <row r="87" spans="1:7" ht="19.5" customHeight="1" x14ac:dyDescent="0.25">
      <c r="A87" s="20" t="s">
        <v>124</v>
      </c>
      <c r="B87" s="20">
        <v>298.5</v>
      </c>
      <c r="C87" s="21">
        <v>37442</v>
      </c>
      <c r="D87" s="26" t="s">
        <v>105</v>
      </c>
      <c r="E87" s="37" t="s">
        <v>125</v>
      </c>
      <c r="F87" s="20" t="s">
        <v>461</v>
      </c>
      <c r="G87" s="20" t="s">
        <v>126</v>
      </c>
    </row>
    <row r="88" spans="1:7" ht="14.25" customHeight="1" x14ac:dyDescent="0.25">
      <c r="A88" s="20"/>
      <c r="B88" s="20"/>
      <c r="C88" s="24"/>
      <c r="D88" s="26" t="s">
        <v>127</v>
      </c>
      <c r="E88" s="37"/>
      <c r="F88" s="20"/>
      <c r="G88" s="20"/>
    </row>
    <row r="89" spans="1:7" ht="165.75" customHeight="1" x14ac:dyDescent="0.25">
      <c r="A89" s="20"/>
      <c r="B89" s="20"/>
      <c r="C89" s="24"/>
      <c r="D89" s="29" t="s">
        <v>128</v>
      </c>
      <c r="E89" s="37"/>
      <c r="F89" s="20"/>
      <c r="G89" s="20"/>
    </row>
    <row r="90" spans="1:7" ht="102" customHeight="1" x14ac:dyDescent="0.25">
      <c r="A90" s="29" t="s">
        <v>129</v>
      </c>
      <c r="B90" s="29">
        <v>80</v>
      </c>
      <c r="C90" s="62">
        <v>35717</v>
      </c>
      <c r="D90" s="29" t="s">
        <v>130</v>
      </c>
      <c r="E90" s="59" t="s">
        <v>131</v>
      </c>
      <c r="F90" s="29" t="s">
        <v>462</v>
      </c>
      <c r="G90" s="29" t="s">
        <v>132</v>
      </c>
    </row>
    <row r="91" spans="1:7" ht="223.5" customHeight="1" x14ac:dyDescent="0.25">
      <c r="A91" s="32" t="s">
        <v>133</v>
      </c>
      <c r="B91" s="32">
        <v>391</v>
      </c>
      <c r="C91" s="33">
        <v>40017</v>
      </c>
      <c r="D91" s="32" t="s">
        <v>134</v>
      </c>
      <c r="E91" s="34" t="s">
        <v>135</v>
      </c>
      <c r="F91" s="32" t="s">
        <v>463</v>
      </c>
      <c r="G91" s="32" t="s">
        <v>136</v>
      </c>
    </row>
    <row r="92" spans="1:7" ht="129.75" customHeight="1" x14ac:dyDescent="0.25">
      <c r="A92" s="32" t="s">
        <v>137</v>
      </c>
      <c r="B92" s="32">
        <v>67.2</v>
      </c>
      <c r="C92" s="33">
        <v>40472</v>
      </c>
      <c r="D92" s="32" t="s">
        <v>138</v>
      </c>
      <c r="E92" s="34" t="s">
        <v>139</v>
      </c>
      <c r="F92" s="32" t="s">
        <v>464</v>
      </c>
      <c r="G92" s="32" t="s">
        <v>140</v>
      </c>
    </row>
    <row r="93" spans="1:7" ht="66.75" customHeight="1" x14ac:dyDescent="0.25">
      <c r="A93" s="32" t="s">
        <v>141</v>
      </c>
      <c r="B93" s="32">
        <v>349</v>
      </c>
      <c r="C93" s="33">
        <v>40017</v>
      </c>
      <c r="D93" s="32" t="s">
        <v>142</v>
      </c>
      <c r="E93" s="34" t="s">
        <v>143</v>
      </c>
      <c r="F93" s="32" t="s">
        <v>465</v>
      </c>
      <c r="G93" s="32" t="s">
        <v>136</v>
      </c>
    </row>
    <row r="94" spans="1:7" ht="99.75" customHeight="1" x14ac:dyDescent="0.25">
      <c r="A94" s="32" t="s">
        <v>144</v>
      </c>
      <c r="B94" s="32">
        <v>426</v>
      </c>
      <c r="C94" s="33">
        <v>40017</v>
      </c>
      <c r="D94" s="32" t="s">
        <v>145</v>
      </c>
      <c r="E94" s="34" t="s">
        <v>146</v>
      </c>
      <c r="F94" s="32" t="s">
        <v>466</v>
      </c>
      <c r="G94" s="32" t="s">
        <v>136</v>
      </c>
    </row>
    <row r="95" spans="1:7" ht="87.75" customHeight="1" x14ac:dyDescent="0.25">
      <c r="A95" s="32" t="s">
        <v>147</v>
      </c>
      <c r="B95" s="32">
        <v>53.5</v>
      </c>
      <c r="C95" s="33">
        <v>40472</v>
      </c>
      <c r="D95" s="32" t="s">
        <v>148</v>
      </c>
      <c r="E95" s="34" t="s">
        <v>149</v>
      </c>
      <c r="F95" s="32" t="s">
        <v>467</v>
      </c>
      <c r="G95" s="32" t="s">
        <v>140</v>
      </c>
    </row>
    <row r="96" spans="1:7" ht="113.25" customHeight="1" x14ac:dyDescent="0.25">
      <c r="A96" s="32" t="s">
        <v>150</v>
      </c>
      <c r="B96" s="32">
        <v>3134.3</v>
      </c>
      <c r="C96" s="33">
        <v>40472</v>
      </c>
      <c r="D96" s="32" t="s">
        <v>151</v>
      </c>
      <c r="E96" s="34" t="s">
        <v>152</v>
      </c>
      <c r="F96" s="32" t="s">
        <v>468</v>
      </c>
      <c r="G96" s="32" t="s">
        <v>140</v>
      </c>
    </row>
    <row r="97" spans="1:7" ht="113.25" customHeight="1" x14ac:dyDescent="0.25">
      <c r="A97" s="32" t="s">
        <v>153</v>
      </c>
      <c r="B97" s="32">
        <v>30.7</v>
      </c>
      <c r="C97" s="33" t="s">
        <v>154</v>
      </c>
      <c r="D97" s="32" t="s">
        <v>155</v>
      </c>
      <c r="E97" s="34" t="s">
        <v>156</v>
      </c>
      <c r="F97" s="32" t="s">
        <v>469</v>
      </c>
      <c r="G97" s="32" t="s">
        <v>157</v>
      </c>
    </row>
    <row r="98" spans="1:7" ht="114.75" customHeight="1" x14ac:dyDescent="0.25">
      <c r="A98" s="32" t="s">
        <v>158</v>
      </c>
      <c r="B98" s="32">
        <v>751</v>
      </c>
      <c r="C98" s="33">
        <v>39905</v>
      </c>
      <c r="D98" s="32" t="s">
        <v>159</v>
      </c>
      <c r="E98" s="34" t="s">
        <v>160</v>
      </c>
      <c r="F98" s="32" t="s">
        <v>470</v>
      </c>
      <c r="G98" s="32" t="s">
        <v>161</v>
      </c>
    </row>
    <row r="99" spans="1:7" ht="63.75" customHeight="1" x14ac:dyDescent="0.25">
      <c r="A99" s="35" t="s">
        <v>30</v>
      </c>
      <c r="B99" s="35">
        <f>SUM(B73:B98)</f>
        <v>7930.0999999999995</v>
      </c>
      <c r="C99" s="35" t="s">
        <v>31</v>
      </c>
      <c r="D99" s="35" t="s">
        <v>31</v>
      </c>
      <c r="E99" s="36" t="s">
        <v>31</v>
      </c>
      <c r="F99" s="35" t="s">
        <v>31</v>
      </c>
      <c r="G99" s="35" t="s">
        <v>31</v>
      </c>
    </row>
    <row r="100" spans="1:7" ht="15.75" x14ac:dyDescent="0.25">
      <c r="A100" s="20" t="s">
        <v>162</v>
      </c>
      <c r="B100" s="20"/>
      <c r="C100" s="20"/>
      <c r="D100" s="19"/>
      <c r="E100" s="20"/>
      <c r="F100" s="20"/>
      <c r="G100" s="20"/>
    </row>
    <row r="101" spans="1:7" ht="24" customHeight="1" x14ac:dyDescent="0.25">
      <c r="A101" s="20" t="s">
        <v>163</v>
      </c>
      <c r="B101" s="20">
        <v>148</v>
      </c>
      <c r="C101" s="21">
        <v>31789</v>
      </c>
      <c r="D101" s="22" t="s">
        <v>164</v>
      </c>
      <c r="E101" s="37" t="s">
        <v>165</v>
      </c>
      <c r="F101" s="20" t="s">
        <v>471</v>
      </c>
      <c r="G101" s="20" t="s">
        <v>166</v>
      </c>
    </row>
    <row r="102" spans="1:7" ht="22.5" customHeight="1" x14ac:dyDescent="0.25">
      <c r="A102" s="20"/>
      <c r="B102" s="20"/>
      <c r="C102" s="24"/>
      <c r="D102" s="26" t="s">
        <v>167</v>
      </c>
      <c r="E102" s="37"/>
      <c r="F102" s="20"/>
      <c r="G102" s="20"/>
    </row>
    <row r="103" spans="1:7" ht="18" customHeight="1" x14ac:dyDescent="0.25">
      <c r="A103" s="20"/>
      <c r="B103" s="20"/>
      <c r="C103" s="24"/>
      <c r="D103" s="26" t="s">
        <v>168</v>
      </c>
      <c r="E103" s="37"/>
      <c r="F103" s="20"/>
      <c r="G103" s="20"/>
    </row>
    <row r="104" spans="1:7" ht="53.25" customHeight="1" x14ac:dyDescent="0.25">
      <c r="A104" s="20"/>
      <c r="B104" s="20"/>
      <c r="C104" s="24"/>
      <c r="D104" s="29" t="s">
        <v>169</v>
      </c>
      <c r="E104" s="37"/>
      <c r="F104" s="20"/>
      <c r="G104" s="20"/>
    </row>
    <row r="105" spans="1:7" ht="20.25" customHeight="1" x14ac:dyDescent="0.25">
      <c r="A105" s="20" t="s">
        <v>170</v>
      </c>
      <c r="B105" s="20">
        <v>35.799999999999997</v>
      </c>
      <c r="C105" s="21">
        <v>34403</v>
      </c>
      <c r="D105" s="22" t="s">
        <v>171</v>
      </c>
      <c r="E105" s="37" t="s">
        <v>172</v>
      </c>
      <c r="F105" s="20" t="s">
        <v>472</v>
      </c>
      <c r="G105" s="20" t="s">
        <v>107</v>
      </c>
    </row>
    <row r="106" spans="1:7" ht="34.5" customHeight="1" x14ac:dyDescent="0.25">
      <c r="A106" s="20"/>
      <c r="B106" s="20"/>
      <c r="C106" s="24"/>
      <c r="D106" s="26" t="s">
        <v>76</v>
      </c>
      <c r="E106" s="37"/>
      <c r="F106" s="20"/>
      <c r="G106" s="20"/>
    </row>
    <row r="107" spans="1:7" ht="66.75" customHeight="1" x14ac:dyDescent="0.25">
      <c r="A107" s="20"/>
      <c r="B107" s="20"/>
      <c r="C107" s="24"/>
      <c r="D107" s="26" t="s">
        <v>173</v>
      </c>
      <c r="E107" s="37"/>
      <c r="F107" s="20"/>
      <c r="G107" s="20"/>
    </row>
    <row r="108" spans="1:7" ht="29.25" customHeight="1" x14ac:dyDescent="0.25">
      <c r="A108" s="20" t="s">
        <v>174</v>
      </c>
      <c r="B108" s="20">
        <v>197</v>
      </c>
      <c r="C108" s="21">
        <v>34403</v>
      </c>
      <c r="D108" s="22" t="s">
        <v>175</v>
      </c>
      <c r="E108" s="37" t="s">
        <v>176</v>
      </c>
      <c r="F108" s="20" t="s">
        <v>177</v>
      </c>
      <c r="G108" s="20" t="s">
        <v>107</v>
      </c>
    </row>
    <row r="109" spans="1:7" ht="30" customHeight="1" x14ac:dyDescent="0.25">
      <c r="A109" s="20"/>
      <c r="B109" s="20"/>
      <c r="C109" s="24"/>
      <c r="D109" s="26" t="s">
        <v>178</v>
      </c>
      <c r="E109" s="37"/>
      <c r="F109" s="20"/>
      <c r="G109" s="20"/>
    </row>
    <row r="110" spans="1:7" ht="61.5" customHeight="1" x14ac:dyDescent="0.25">
      <c r="A110" s="20"/>
      <c r="B110" s="20"/>
      <c r="C110" s="24"/>
      <c r="D110" s="26" t="s">
        <v>179</v>
      </c>
      <c r="E110" s="37"/>
      <c r="F110" s="20"/>
      <c r="G110" s="20"/>
    </row>
    <row r="111" spans="1:7" ht="21.75" customHeight="1" x14ac:dyDescent="0.25">
      <c r="A111" s="20" t="s">
        <v>180</v>
      </c>
      <c r="B111" s="20">
        <v>213</v>
      </c>
      <c r="C111" s="21">
        <v>34403</v>
      </c>
      <c r="D111" s="22" t="s">
        <v>175</v>
      </c>
      <c r="E111" s="37" t="s">
        <v>181</v>
      </c>
      <c r="F111" s="20" t="s">
        <v>177</v>
      </c>
      <c r="G111" s="20" t="s">
        <v>107</v>
      </c>
    </row>
    <row r="112" spans="1:7" ht="21" customHeight="1" x14ac:dyDescent="0.25">
      <c r="A112" s="20"/>
      <c r="B112" s="20"/>
      <c r="C112" s="24"/>
      <c r="D112" s="26" t="s">
        <v>178</v>
      </c>
      <c r="E112" s="37"/>
      <c r="F112" s="20"/>
      <c r="G112" s="20"/>
    </row>
    <row r="113" spans="1:7" ht="42" customHeight="1" x14ac:dyDescent="0.25">
      <c r="A113" s="20"/>
      <c r="B113" s="20"/>
      <c r="C113" s="24"/>
      <c r="D113" s="26" t="s">
        <v>182</v>
      </c>
      <c r="E113" s="37"/>
      <c r="F113" s="20"/>
      <c r="G113" s="20"/>
    </row>
    <row r="114" spans="1:7" ht="36" customHeight="1" x14ac:dyDescent="0.25">
      <c r="A114" s="20" t="s">
        <v>473</v>
      </c>
      <c r="B114" s="20">
        <v>59</v>
      </c>
      <c r="C114" s="21">
        <v>34403</v>
      </c>
      <c r="D114" s="22" t="s">
        <v>183</v>
      </c>
      <c r="E114" s="37" t="s">
        <v>184</v>
      </c>
      <c r="F114" s="20" t="s">
        <v>474</v>
      </c>
      <c r="G114" s="20" t="s">
        <v>107</v>
      </c>
    </row>
    <row r="115" spans="1:7" ht="26.25" customHeight="1" x14ac:dyDescent="0.25">
      <c r="A115" s="20"/>
      <c r="B115" s="20"/>
      <c r="C115" s="24"/>
      <c r="D115" s="26" t="s">
        <v>185</v>
      </c>
      <c r="E115" s="37"/>
      <c r="F115" s="20"/>
      <c r="G115" s="20"/>
    </row>
    <row r="116" spans="1:7" ht="54" customHeight="1" x14ac:dyDescent="0.25">
      <c r="A116" s="20"/>
      <c r="B116" s="20"/>
      <c r="C116" s="24"/>
      <c r="D116" s="26" t="s">
        <v>186</v>
      </c>
      <c r="E116" s="37"/>
      <c r="F116" s="20"/>
      <c r="G116" s="20"/>
    </row>
    <row r="117" spans="1:7" ht="23.25" customHeight="1" x14ac:dyDescent="0.25">
      <c r="A117" s="20" t="s">
        <v>187</v>
      </c>
      <c r="B117" s="20">
        <v>198</v>
      </c>
      <c r="C117" s="21">
        <v>34403</v>
      </c>
      <c r="D117" s="22" t="s">
        <v>183</v>
      </c>
      <c r="E117" s="37" t="s">
        <v>188</v>
      </c>
      <c r="F117" s="20" t="s">
        <v>475</v>
      </c>
      <c r="G117" s="20" t="s">
        <v>107</v>
      </c>
    </row>
    <row r="118" spans="1:7" ht="22.5" customHeight="1" x14ac:dyDescent="0.25">
      <c r="A118" s="20"/>
      <c r="B118" s="20"/>
      <c r="C118" s="24"/>
      <c r="D118" s="26" t="s">
        <v>185</v>
      </c>
      <c r="E118" s="37"/>
      <c r="F118" s="20"/>
      <c r="G118" s="20"/>
    </row>
    <row r="119" spans="1:7" ht="62.25" customHeight="1" x14ac:dyDescent="0.25">
      <c r="A119" s="20"/>
      <c r="B119" s="20"/>
      <c r="C119" s="24"/>
      <c r="D119" s="26" t="s">
        <v>189</v>
      </c>
      <c r="E119" s="37"/>
      <c r="F119" s="20"/>
      <c r="G119" s="20"/>
    </row>
    <row r="120" spans="1:7" ht="29.25" customHeight="1" x14ac:dyDescent="0.25">
      <c r="A120" s="20" t="s">
        <v>190</v>
      </c>
      <c r="B120" s="20">
        <v>133</v>
      </c>
      <c r="C120" s="21">
        <v>37320</v>
      </c>
      <c r="D120" s="22" t="s">
        <v>191</v>
      </c>
      <c r="E120" s="37" t="s">
        <v>192</v>
      </c>
      <c r="F120" s="20" t="s">
        <v>476</v>
      </c>
      <c r="G120" s="20" t="s">
        <v>193</v>
      </c>
    </row>
    <row r="121" spans="1:7" ht="27" customHeight="1" x14ac:dyDescent="0.25">
      <c r="A121" s="20"/>
      <c r="B121" s="20"/>
      <c r="C121" s="24"/>
      <c r="D121" s="26" t="s">
        <v>194</v>
      </c>
      <c r="E121" s="37"/>
      <c r="F121" s="20"/>
      <c r="G121" s="20"/>
    </row>
    <row r="122" spans="1:7" ht="63.75" customHeight="1" x14ac:dyDescent="0.25">
      <c r="A122" s="20"/>
      <c r="B122" s="20"/>
      <c r="C122" s="24"/>
      <c r="D122" s="26" t="s">
        <v>195</v>
      </c>
      <c r="E122" s="37"/>
      <c r="F122" s="20"/>
      <c r="G122" s="20"/>
    </row>
    <row r="123" spans="1:7" ht="39" customHeight="1" x14ac:dyDescent="0.25">
      <c r="A123" s="20" t="s">
        <v>196</v>
      </c>
      <c r="B123" s="20">
        <v>58.5</v>
      </c>
      <c r="C123" s="21">
        <v>37945</v>
      </c>
      <c r="D123" s="22" t="s">
        <v>105</v>
      </c>
      <c r="E123" s="37" t="s">
        <v>197</v>
      </c>
      <c r="F123" s="20" t="s">
        <v>477</v>
      </c>
      <c r="G123" s="20" t="s">
        <v>198</v>
      </c>
    </row>
    <row r="124" spans="1:7" ht="45" customHeight="1" x14ac:dyDescent="0.25">
      <c r="A124" s="20"/>
      <c r="B124" s="20"/>
      <c r="C124" s="24"/>
      <c r="D124" s="26" t="s">
        <v>199</v>
      </c>
      <c r="E124" s="37"/>
      <c r="F124" s="20"/>
      <c r="G124" s="20"/>
    </row>
    <row r="125" spans="1:7" ht="82.5" customHeight="1" x14ac:dyDescent="0.25">
      <c r="A125" s="20"/>
      <c r="B125" s="20"/>
      <c r="C125" s="24"/>
      <c r="D125" s="29" t="s">
        <v>200</v>
      </c>
      <c r="E125" s="37"/>
      <c r="F125" s="20"/>
      <c r="G125" s="20"/>
    </row>
    <row r="126" spans="1:7" ht="23.25" customHeight="1" x14ac:dyDescent="0.25">
      <c r="A126" s="20" t="s">
        <v>201</v>
      </c>
      <c r="B126" s="20">
        <v>56</v>
      </c>
      <c r="C126" s="21">
        <v>34403</v>
      </c>
      <c r="D126" s="22" t="s">
        <v>65</v>
      </c>
      <c r="E126" s="37" t="s">
        <v>202</v>
      </c>
      <c r="F126" s="20" t="s">
        <v>478</v>
      </c>
      <c r="G126" s="20" t="s">
        <v>203</v>
      </c>
    </row>
    <row r="127" spans="1:7" ht="19.5" customHeight="1" x14ac:dyDescent="0.25">
      <c r="A127" s="20"/>
      <c r="B127" s="20"/>
      <c r="C127" s="24"/>
      <c r="D127" s="26" t="s">
        <v>204</v>
      </c>
      <c r="E127" s="37"/>
      <c r="F127" s="20"/>
      <c r="G127" s="20"/>
    </row>
    <row r="128" spans="1:7" ht="27.75" customHeight="1" x14ac:dyDescent="0.25">
      <c r="A128" s="20"/>
      <c r="B128" s="20"/>
      <c r="C128" s="24"/>
      <c r="D128" s="26" t="s">
        <v>205</v>
      </c>
      <c r="E128" s="37"/>
      <c r="F128" s="20"/>
      <c r="G128" s="20"/>
    </row>
    <row r="129" spans="1:7" ht="29.25" customHeight="1" x14ac:dyDescent="0.25">
      <c r="A129" s="20"/>
      <c r="B129" s="20"/>
      <c r="C129" s="24"/>
      <c r="D129" s="26" t="s">
        <v>206</v>
      </c>
      <c r="E129" s="37"/>
      <c r="F129" s="20"/>
      <c r="G129" s="20"/>
    </row>
    <row r="130" spans="1:7" ht="27.75" customHeight="1" x14ac:dyDescent="0.25">
      <c r="A130" s="20"/>
      <c r="B130" s="20"/>
      <c r="C130" s="24"/>
      <c r="D130" s="29" t="s">
        <v>207</v>
      </c>
      <c r="E130" s="37"/>
      <c r="F130" s="20"/>
      <c r="G130" s="20"/>
    </row>
    <row r="131" spans="1:7" ht="111" customHeight="1" x14ac:dyDescent="0.25">
      <c r="A131" s="32" t="s">
        <v>208</v>
      </c>
      <c r="B131" s="32">
        <v>221</v>
      </c>
      <c r="C131" s="63">
        <v>41081</v>
      </c>
      <c r="D131" s="29" t="s">
        <v>155</v>
      </c>
      <c r="E131" s="64" t="s">
        <v>209</v>
      </c>
      <c r="F131" s="32" t="s">
        <v>479</v>
      </c>
      <c r="G131" s="32" t="s">
        <v>210</v>
      </c>
    </row>
    <row r="132" spans="1:7" ht="41.25" customHeight="1" x14ac:dyDescent="0.25">
      <c r="A132" s="35" t="s">
        <v>52</v>
      </c>
      <c r="B132" s="35">
        <v>1319.3</v>
      </c>
      <c r="C132" s="35" t="s">
        <v>31</v>
      </c>
      <c r="D132" s="38" t="s">
        <v>31</v>
      </c>
      <c r="E132" s="36" t="s">
        <v>31</v>
      </c>
      <c r="F132" s="35" t="s">
        <v>31</v>
      </c>
      <c r="G132" s="35"/>
    </row>
    <row r="133" spans="1:7" ht="15.75" x14ac:dyDescent="0.25">
      <c r="A133" s="24" t="s">
        <v>211</v>
      </c>
      <c r="B133" s="65"/>
      <c r="C133" s="65"/>
      <c r="D133" s="65"/>
      <c r="E133" s="65"/>
      <c r="F133" s="65"/>
      <c r="G133" s="23"/>
    </row>
    <row r="134" spans="1:7" ht="36" customHeight="1" x14ac:dyDescent="0.25">
      <c r="A134" s="19" t="s">
        <v>212</v>
      </c>
      <c r="B134" s="19">
        <v>16.600000000000001</v>
      </c>
      <c r="C134" s="50">
        <v>28590</v>
      </c>
      <c r="D134" s="22" t="s">
        <v>55</v>
      </c>
      <c r="E134" s="66" t="s">
        <v>213</v>
      </c>
      <c r="F134" s="19" t="s">
        <v>480</v>
      </c>
      <c r="G134" s="19" t="s">
        <v>214</v>
      </c>
    </row>
    <row r="135" spans="1:7" ht="24" customHeight="1" x14ac:dyDescent="0.25">
      <c r="A135" s="25"/>
      <c r="B135" s="25"/>
      <c r="C135" s="54"/>
      <c r="D135" s="26" t="s">
        <v>215</v>
      </c>
      <c r="E135" s="67"/>
      <c r="F135" s="25"/>
      <c r="G135" s="25"/>
    </row>
    <row r="136" spans="1:7" ht="28.5" customHeight="1" x14ac:dyDescent="0.25">
      <c r="A136" s="28"/>
      <c r="B136" s="28"/>
      <c r="C136" s="58"/>
      <c r="D136" s="26" t="s">
        <v>216</v>
      </c>
      <c r="E136" s="68"/>
      <c r="F136" s="28"/>
      <c r="G136" s="28"/>
    </row>
    <row r="137" spans="1:7" ht="17.25" customHeight="1" x14ac:dyDescent="0.25">
      <c r="A137" s="20" t="s">
        <v>217</v>
      </c>
      <c r="B137" s="20">
        <v>23.2</v>
      </c>
      <c r="C137" s="21">
        <v>28590</v>
      </c>
      <c r="D137" s="22" t="s">
        <v>55</v>
      </c>
      <c r="E137" s="37" t="s">
        <v>213</v>
      </c>
      <c r="F137" s="20" t="s">
        <v>481</v>
      </c>
      <c r="G137" s="20" t="s">
        <v>214</v>
      </c>
    </row>
    <row r="138" spans="1:7" ht="16.5" customHeight="1" x14ac:dyDescent="0.25">
      <c r="A138" s="20"/>
      <c r="B138" s="20"/>
      <c r="C138" s="24"/>
      <c r="D138" s="26" t="s">
        <v>215</v>
      </c>
      <c r="E138" s="37"/>
      <c r="F138" s="20"/>
      <c r="G138" s="20"/>
    </row>
    <row r="139" spans="1:7" ht="41.25" customHeight="1" x14ac:dyDescent="0.25">
      <c r="A139" s="20"/>
      <c r="B139" s="20"/>
      <c r="C139" s="24"/>
      <c r="D139" s="26" t="s">
        <v>218</v>
      </c>
      <c r="E139" s="37"/>
      <c r="F139" s="20"/>
      <c r="G139" s="20"/>
    </row>
    <row r="140" spans="1:7" ht="19.5" customHeight="1" x14ac:dyDescent="0.25">
      <c r="A140" s="20" t="s">
        <v>219</v>
      </c>
      <c r="B140" s="20">
        <v>9.6999999999999993</v>
      </c>
      <c r="C140" s="21">
        <v>28590</v>
      </c>
      <c r="D140" s="22" t="s">
        <v>55</v>
      </c>
      <c r="E140" s="37" t="s">
        <v>220</v>
      </c>
      <c r="F140" s="20" t="s">
        <v>482</v>
      </c>
      <c r="G140" s="20" t="s">
        <v>214</v>
      </c>
    </row>
    <row r="141" spans="1:7" ht="17.25" customHeight="1" x14ac:dyDescent="0.25">
      <c r="A141" s="20"/>
      <c r="B141" s="20"/>
      <c r="C141" s="24"/>
      <c r="D141" s="26" t="s">
        <v>221</v>
      </c>
      <c r="E141" s="37"/>
      <c r="F141" s="20"/>
      <c r="G141" s="20"/>
    </row>
    <row r="142" spans="1:7" ht="45" customHeight="1" x14ac:dyDescent="0.25">
      <c r="A142" s="20"/>
      <c r="B142" s="20"/>
      <c r="C142" s="24"/>
      <c r="D142" s="26" t="s">
        <v>222</v>
      </c>
      <c r="E142" s="37"/>
      <c r="F142" s="20"/>
      <c r="G142" s="20"/>
    </row>
    <row r="143" spans="1:7" ht="17.25" customHeight="1" x14ac:dyDescent="0.25">
      <c r="A143" s="20" t="s">
        <v>223</v>
      </c>
      <c r="B143" s="20">
        <v>29</v>
      </c>
      <c r="C143" s="21">
        <v>28590</v>
      </c>
      <c r="D143" s="22" t="s">
        <v>55</v>
      </c>
      <c r="E143" s="37" t="s">
        <v>213</v>
      </c>
      <c r="F143" s="20" t="s">
        <v>483</v>
      </c>
      <c r="G143" s="20" t="s">
        <v>214</v>
      </c>
    </row>
    <row r="144" spans="1:7" ht="19.5" customHeight="1" x14ac:dyDescent="0.25">
      <c r="A144" s="20"/>
      <c r="B144" s="20"/>
      <c r="C144" s="24"/>
      <c r="D144" s="26" t="s">
        <v>224</v>
      </c>
      <c r="E144" s="37"/>
      <c r="F144" s="20"/>
      <c r="G144" s="20"/>
    </row>
    <row r="145" spans="1:7" ht="43.5" customHeight="1" x14ac:dyDescent="0.25">
      <c r="A145" s="20"/>
      <c r="B145" s="20"/>
      <c r="C145" s="24"/>
      <c r="D145" s="26" t="s">
        <v>225</v>
      </c>
      <c r="E145" s="37"/>
      <c r="F145" s="20"/>
      <c r="G145" s="20"/>
    </row>
    <row r="146" spans="1:7" ht="18" customHeight="1" x14ac:dyDescent="0.25">
      <c r="A146" s="20" t="s">
        <v>226</v>
      </c>
      <c r="B146" s="20">
        <v>104.2</v>
      </c>
      <c r="C146" s="21">
        <v>31034</v>
      </c>
      <c r="D146" s="22" t="s">
        <v>227</v>
      </c>
      <c r="E146" s="37" t="s">
        <v>213</v>
      </c>
      <c r="F146" s="20" t="s">
        <v>484</v>
      </c>
      <c r="G146" s="20" t="s">
        <v>99</v>
      </c>
    </row>
    <row r="147" spans="1:7" ht="15" customHeight="1" x14ac:dyDescent="0.25">
      <c r="A147" s="20"/>
      <c r="B147" s="20"/>
      <c r="C147" s="24"/>
      <c r="D147" s="26" t="s">
        <v>228</v>
      </c>
      <c r="E147" s="37"/>
      <c r="F147" s="20"/>
      <c r="G147" s="20"/>
    </row>
    <row r="148" spans="1:7" ht="43.5" customHeight="1" x14ac:dyDescent="0.25">
      <c r="A148" s="20"/>
      <c r="B148" s="20"/>
      <c r="C148" s="24"/>
      <c r="D148" s="26" t="s">
        <v>229</v>
      </c>
      <c r="E148" s="37"/>
      <c r="F148" s="20"/>
      <c r="G148" s="20"/>
    </row>
    <row r="149" spans="1:7" ht="21" customHeight="1" x14ac:dyDescent="0.25">
      <c r="A149" s="20" t="s">
        <v>230</v>
      </c>
      <c r="B149" s="20">
        <v>9</v>
      </c>
      <c r="C149" s="21">
        <v>28590</v>
      </c>
      <c r="D149" s="22" t="s">
        <v>231</v>
      </c>
      <c r="E149" s="37" t="s">
        <v>232</v>
      </c>
      <c r="F149" s="20" t="s">
        <v>485</v>
      </c>
      <c r="G149" s="20" t="s">
        <v>214</v>
      </c>
    </row>
    <row r="150" spans="1:7" ht="31.5" customHeight="1" x14ac:dyDescent="0.25">
      <c r="A150" s="20"/>
      <c r="B150" s="20"/>
      <c r="C150" s="24"/>
      <c r="D150" s="26" t="s">
        <v>233</v>
      </c>
      <c r="E150" s="37"/>
      <c r="F150" s="20"/>
      <c r="G150" s="20"/>
    </row>
    <row r="151" spans="1:7" ht="25.5" customHeight="1" x14ac:dyDescent="0.25">
      <c r="A151" s="20"/>
      <c r="B151" s="20"/>
      <c r="C151" s="24"/>
      <c r="D151" s="26" t="s">
        <v>234</v>
      </c>
      <c r="E151" s="37"/>
      <c r="F151" s="20"/>
      <c r="G151" s="20"/>
    </row>
    <row r="152" spans="1:7" ht="20.25" customHeight="1" x14ac:dyDescent="0.25">
      <c r="A152" s="20" t="s">
        <v>235</v>
      </c>
      <c r="B152" s="20">
        <v>33.4</v>
      </c>
      <c r="C152" s="21">
        <v>31034</v>
      </c>
      <c r="D152" s="22" t="s">
        <v>171</v>
      </c>
      <c r="E152" s="37" t="s">
        <v>236</v>
      </c>
      <c r="F152" s="20" t="s">
        <v>486</v>
      </c>
      <c r="G152" s="20" t="s">
        <v>99</v>
      </c>
    </row>
    <row r="153" spans="1:7" ht="24.75" customHeight="1" x14ac:dyDescent="0.25">
      <c r="A153" s="20"/>
      <c r="B153" s="20"/>
      <c r="C153" s="24"/>
      <c r="D153" s="26" t="s">
        <v>237</v>
      </c>
      <c r="E153" s="37"/>
      <c r="F153" s="20"/>
      <c r="G153" s="20"/>
    </row>
    <row r="154" spans="1:7" ht="37.5" customHeight="1" x14ac:dyDescent="0.25">
      <c r="A154" s="20"/>
      <c r="B154" s="20"/>
      <c r="C154" s="24"/>
      <c r="D154" s="26" t="s">
        <v>238</v>
      </c>
      <c r="E154" s="37"/>
      <c r="F154" s="20"/>
      <c r="G154" s="20"/>
    </row>
    <row r="155" spans="1:7" ht="16.5" customHeight="1" x14ac:dyDescent="0.25">
      <c r="A155" s="20" t="s">
        <v>239</v>
      </c>
      <c r="B155" s="20">
        <v>942.9</v>
      </c>
      <c r="C155" s="21">
        <v>33568</v>
      </c>
      <c r="D155" s="22" t="s">
        <v>90</v>
      </c>
      <c r="E155" s="37" t="s">
        <v>240</v>
      </c>
      <c r="F155" s="20" t="s">
        <v>487</v>
      </c>
      <c r="G155" s="20" t="s">
        <v>241</v>
      </c>
    </row>
    <row r="156" spans="1:7" ht="26.25" customHeight="1" x14ac:dyDescent="0.25">
      <c r="A156" s="20"/>
      <c r="B156" s="20"/>
      <c r="C156" s="24"/>
      <c r="D156" s="26" t="s">
        <v>242</v>
      </c>
      <c r="E156" s="37"/>
      <c r="F156" s="20"/>
      <c r="G156" s="20"/>
    </row>
    <row r="157" spans="1:7" ht="36.75" customHeight="1" x14ac:dyDescent="0.25">
      <c r="A157" s="20"/>
      <c r="B157" s="20"/>
      <c r="C157" s="24"/>
      <c r="D157" s="26" t="s">
        <v>243</v>
      </c>
      <c r="E157" s="37"/>
      <c r="F157" s="20"/>
      <c r="G157" s="20"/>
    </row>
    <row r="158" spans="1:7" ht="21.75" customHeight="1" x14ac:dyDescent="0.25">
      <c r="A158" s="20" t="s">
        <v>244</v>
      </c>
      <c r="B158" s="20">
        <v>82</v>
      </c>
      <c r="C158" s="21">
        <v>34403</v>
      </c>
      <c r="D158" s="22" t="s">
        <v>175</v>
      </c>
      <c r="E158" s="37" t="s">
        <v>245</v>
      </c>
      <c r="F158" s="20" t="s">
        <v>488</v>
      </c>
      <c r="G158" s="20" t="s">
        <v>246</v>
      </c>
    </row>
    <row r="159" spans="1:7" ht="22.5" customHeight="1" x14ac:dyDescent="0.25">
      <c r="A159" s="20"/>
      <c r="B159" s="20"/>
      <c r="C159" s="24"/>
      <c r="D159" s="26" t="s">
        <v>178</v>
      </c>
      <c r="E159" s="37"/>
      <c r="F159" s="20"/>
      <c r="G159" s="20"/>
    </row>
    <row r="160" spans="1:7" ht="28.5" customHeight="1" x14ac:dyDescent="0.25">
      <c r="A160" s="20"/>
      <c r="B160" s="20"/>
      <c r="C160" s="24"/>
      <c r="D160" s="29" t="s">
        <v>247</v>
      </c>
      <c r="E160" s="37"/>
      <c r="F160" s="20"/>
      <c r="G160" s="20"/>
    </row>
    <row r="161" spans="1:7" ht="24" customHeight="1" x14ac:dyDescent="0.25">
      <c r="A161" s="20" t="s">
        <v>248</v>
      </c>
      <c r="B161" s="20">
        <v>248</v>
      </c>
      <c r="C161" s="21">
        <v>34403</v>
      </c>
      <c r="D161" s="22" t="s">
        <v>249</v>
      </c>
      <c r="E161" s="37" t="s">
        <v>250</v>
      </c>
      <c r="F161" s="20" t="s">
        <v>489</v>
      </c>
      <c r="G161" s="20" t="s">
        <v>107</v>
      </c>
    </row>
    <row r="162" spans="1:7" ht="50.25" customHeight="1" x14ac:dyDescent="0.25">
      <c r="A162" s="20"/>
      <c r="B162" s="20"/>
      <c r="C162" s="24"/>
      <c r="D162" s="26" t="s">
        <v>251</v>
      </c>
      <c r="E162" s="37"/>
      <c r="F162" s="20"/>
      <c r="G162" s="20"/>
    </row>
    <row r="163" spans="1:7" ht="15.75" hidden="1" x14ac:dyDescent="0.25">
      <c r="A163" s="20"/>
      <c r="B163" s="20"/>
      <c r="C163" s="24"/>
      <c r="D163" s="26" t="s">
        <v>252</v>
      </c>
      <c r="E163" s="37"/>
      <c r="F163" s="20"/>
      <c r="G163" s="20"/>
    </row>
    <row r="164" spans="1:7" ht="15.75" hidden="1" x14ac:dyDescent="0.25">
      <c r="A164" s="20"/>
      <c r="B164" s="20"/>
      <c r="C164" s="24"/>
      <c r="D164" s="26" t="s">
        <v>253</v>
      </c>
      <c r="E164" s="37"/>
      <c r="F164" s="20"/>
      <c r="G164" s="20"/>
    </row>
    <row r="165" spans="1:7" ht="15.75" hidden="1" x14ac:dyDescent="0.25">
      <c r="A165" s="20"/>
      <c r="B165" s="20"/>
      <c r="C165" s="24"/>
      <c r="D165" s="29" t="s">
        <v>254</v>
      </c>
      <c r="E165" s="37"/>
      <c r="F165" s="20"/>
      <c r="G165" s="20"/>
    </row>
    <row r="166" spans="1:7" ht="18.75" customHeight="1" x14ac:dyDescent="0.25">
      <c r="A166" s="20" t="s">
        <v>490</v>
      </c>
      <c r="B166" s="20">
        <v>14.5</v>
      </c>
      <c r="C166" s="21">
        <v>34403</v>
      </c>
      <c r="D166" s="22" t="s">
        <v>120</v>
      </c>
      <c r="E166" s="37" t="s">
        <v>255</v>
      </c>
      <c r="F166" s="20" t="s">
        <v>491</v>
      </c>
      <c r="G166" s="20" t="s">
        <v>246</v>
      </c>
    </row>
    <row r="167" spans="1:7" ht="18.75" customHeight="1" x14ac:dyDescent="0.25">
      <c r="A167" s="20"/>
      <c r="B167" s="20"/>
      <c r="C167" s="24"/>
      <c r="D167" s="26" t="s">
        <v>256</v>
      </c>
      <c r="E167" s="37"/>
      <c r="F167" s="20"/>
      <c r="G167" s="20"/>
    </row>
    <row r="168" spans="1:7" ht="37.5" customHeight="1" x14ac:dyDescent="0.25">
      <c r="A168" s="20"/>
      <c r="B168" s="20"/>
      <c r="C168" s="24"/>
      <c r="D168" s="29" t="s">
        <v>257</v>
      </c>
      <c r="E168" s="37"/>
      <c r="F168" s="20"/>
      <c r="G168" s="20"/>
    </row>
    <row r="169" spans="1:7" ht="97.5" customHeight="1" x14ac:dyDescent="0.25">
      <c r="A169" s="32" t="s">
        <v>258</v>
      </c>
      <c r="B169" s="32">
        <v>15.1</v>
      </c>
      <c r="C169" s="33">
        <v>40346</v>
      </c>
      <c r="D169" s="26" t="s">
        <v>259</v>
      </c>
      <c r="E169" s="34" t="s">
        <v>260</v>
      </c>
      <c r="F169" s="32" t="s">
        <v>492</v>
      </c>
      <c r="G169" s="22" t="s">
        <v>261</v>
      </c>
    </row>
    <row r="170" spans="1:7" ht="44.25" customHeight="1" x14ac:dyDescent="0.25">
      <c r="A170" s="20" t="s">
        <v>262</v>
      </c>
      <c r="B170" s="20">
        <v>29</v>
      </c>
      <c r="C170" s="21">
        <v>37553</v>
      </c>
      <c r="D170" s="22" t="s">
        <v>263</v>
      </c>
      <c r="E170" s="37" t="s">
        <v>264</v>
      </c>
      <c r="F170" s="24" t="s">
        <v>493</v>
      </c>
      <c r="G170" s="22" t="s">
        <v>265</v>
      </c>
    </row>
    <row r="171" spans="1:7" ht="31.5" x14ac:dyDescent="0.25">
      <c r="A171" s="20"/>
      <c r="B171" s="20"/>
      <c r="C171" s="24"/>
      <c r="D171" s="26" t="s">
        <v>251</v>
      </c>
      <c r="E171" s="37"/>
      <c r="F171" s="24"/>
      <c r="G171" s="26" t="s">
        <v>266</v>
      </c>
    </row>
    <row r="172" spans="1:7" ht="15" customHeight="1" x14ac:dyDescent="0.25">
      <c r="A172" s="20"/>
      <c r="B172" s="20"/>
      <c r="C172" s="24"/>
      <c r="D172" s="29" t="s">
        <v>267</v>
      </c>
      <c r="E172" s="37"/>
      <c r="F172" s="24"/>
      <c r="G172" s="39"/>
    </row>
    <row r="173" spans="1:7" ht="45.75" customHeight="1" x14ac:dyDescent="0.25">
      <c r="A173" s="35" t="s">
        <v>268</v>
      </c>
      <c r="B173" s="35">
        <f>SUM(B134:B172)</f>
        <v>1556.6</v>
      </c>
      <c r="C173" s="35" t="s">
        <v>31</v>
      </c>
      <c r="D173" s="38" t="s">
        <v>31</v>
      </c>
      <c r="E173" s="36" t="s">
        <v>31</v>
      </c>
      <c r="F173" s="35" t="s">
        <v>31</v>
      </c>
      <c r="G173" s="38" t="s">
        <v>31</v>
      </c>
    </row>
    <row r="174" spans="1:7" ht="15.75" x14ac:dyDescent="0.25">
      <c r="A174" s="20" t="s">
        <v>269</v>
      </c>
      <c r="B174" s="20"/>
      <c r="C174" s="20"/>
      <c r="D174" s="19"/>
      <c r="E174" s="20"/>
      <c r="F174" s="20"/>
      <c r="G174" s="20"/>
    </row>
    <row r="175" spans="1:7" ht="21" customHeight="1" x14ac:dyDescent="0.25">
      <c r="A175" s="20" t="s">
        <v>270</v>
      </c>
      <c r="B175" s="20">
        <v>336</v>
      </c>
      <c r="C175" s="21">
        <v>32433</v>
      </c>
      <c r="D175" s="22" t="s">
        <v>271</v>
      </c>
      <c r="E175" s="37" t="s">
        <v>272</v>
      </c>
      <c r="F175" s="20" t="s">
        <v>494</v>
      </c>
      <c r="G175" s="20" t="s">
        <v>273</v>
      </c>
    </row>
    <row r="176" spans="1:7" ht="21" customHeight="1" x14ac:dyDescent="0.25">
      <c r="A176" s="20"/>
      <c r="B176" s="20"/>
      <c r="C176" s="24"/>
      <c r="D176" s="26" t="s">
        <v>274</v>
      </c>
      <c r="E176" s="37"/>
      <c r="F176" s="20"/>
      <c r="G176" s="20"/>
    </row>
    <row r="177" spans="1:7" ht="49.5" customHeight="1" x14ac:dyDescent="0.25">
      <c r="A177" s="20"/>
      <c r="B177" s="20"/>
      <c r="C177" s="24"/>
      <c r="D177" s="26" t="s">
        <v>275</v>
      </c>
      <c r="E177" s="37"/>
      <c r="F177" s="20"/>
      <c r="G177" s="20"/>
    </row>
    <row r="178" spans="1:7" ht="38.25" customHeight="1" x14ac:dyDescent="0.25">
      <c r="A178" s="20" t="s">
        <v>276</v>
      </c>
      <c r="B178" s="20">
        <v>89</v>
      </c>
      <c r="C178" s="21">
        <v>31789</v>
      </c>
      <c r="D178" s="22" t="s">
        <v>164</v>
      </c>
      <c r="E178" s="37" t="s">
        <v>277</v>
      </c>
      <c r="F178" s="20" t="s">
        <v>495</v>
      </c>
      <c r="G178" s="20" t="s">
        <v>278</v>
      </c>
    </row>
    <row r="179" spans="1:7" ht="27" customHeight="1" x14ac:dyDescent="0.25">
      <c r="A179" s="20"/>
      <c r="B179" s="20"/>
      <c r="C179" s="24"/>
      <c r="D179" s="26" t="s">
        <v>279</v>
      </c>
      <c r="E179" s="37"/>
      <c r="F179" s="20"/>
      <c r="G179" s="20"/>
    </row>
    <row r="180" spans="1:7" ht="24" customHeight="1" x14ac:dyDescent="0.25">
      <c r="A180" s="20"/>
      <c r="B180" s="20"/>
      <c r="C180" s="24"/>
      <c r="D180" s="26" t="s">
        <v>280</v>
      </c>
      <c r="E180" s="37"/>
      <c r="F180" s="20"/>
      <c r="G180" s="20"/>
    </row>
    <row r="181" spans="1:7" ht="33.75" customHeight="1" x14ac:dyDescent="0.25">
      <c r="A181" s="20" t="s">
        <v>281</v>
      </c>
      <c r="B181" s="20">
        <v>3.2</v>
      </c>
      <c r="C181" s="21">
        <v>31789</v>
      </c>
      <c r="D181" s="22" t="s">
        <v>282</v>
      </c>
      <c r="E181" s="37" t="s">
        <v>283</v>
      </c>
      <c r="F181" s="20" t="s">
        <v>496</v>
      </c>
      <c r="G181" s="20" t="s">
        <v>278</v>
      </c>
    </row>
    <row r="182" spans="1:7" ht="32.25" customHeight="1" x14ac:dyDescent="0.25">
      <c r="A182" s="20"/>
      <c r="B182" s="20"/>
      <c r="C182" s="24"/>
      <c r="D182" s="26" t="s">
        <v>284</v>
      </c>
      <c r="E182" s="37"/>
      <c r="F182" s="20"/>
      <c r="G182" s="20"/>
    </row>
    <row r="183" spans="1:7" ht="27" customHeight="1" x14ac:dyDescent="0.25">
      <c r="A183" s="20"/>
      <c r="B183" s="20"/>
      <c r="C183" s="24"/>
      <c r="D183" s="26" t="s">
        <v>285</v>
      </c>
      <c r="E183" s="37"/>
      <c r="F183" s="20"/>
      <c r="G183" s="20"/>
    </row>
    <row r="184" spans="1:7" ht="23.25" customHeight="1" x14ac:dyDescent="0.25">
      <c r="A184" s="20" t="s">
        <v>286</v>
      </c>
      <c r="B184" s="20">
        <v>1.3</v>
      </c>
      <c r="C184" s="21">
        <v>31789</v>
      </c>
      <c r="D184" s="22" t="s">
        <v>282</v>
      </c>
      <c r="E184" s="37" t="s">
        <v>287</v>
      </c>
      <c r="F184" s="20" t="s">
        <v>497</v>
      </c>
      <c r="G184" s="20" t="s">
        <v>278</v>
      </c>
    </row>
    <row r="185" spans="1:7" ht="32.25" customHeight="1" x14ac:dyDescent="0.25">
      <c r="A185" s="20"/>
      <c r="B185" s="20"/>
      <c r="C185" s="24"/>
      <c r="D185" s="26" t="s">
        <v>288</v>
      </c>
      <c r="E185" s="37"/>
      <c r="F185" s="20"/>
      <c r="G185" s="20"/>
    </row>
    <row r="186" spans="1:7" ht="29.25" customHeight="1" x14ac:dyDescent="0.25">
      <c r="A186" s="20"/>
      <c r="B186" s="20"/>
      <c r="C186" s="24"/>
      <c r="D186" s="29" t="s">
        <v>289</v>
      </c>
      <c r="E186" s="37"/>
      <c r="F186" s="20"/>
      <c r="G186" s="20"/>
    </row>
    <row r="187" spans="1:7" ht="49.5" customHeight="1" x14ac:dyDescent="0.25">
      <c r="A187" s="35" t="s">
        <v>60</v>
      </c>
      <c r="B187" s="35">
        <f>SUM(B175:B186)</f>
        <v>429.5</v>
      </c>
      <c r="C187" s="35" t="s">
        <v>31</v>
      </c>
      <c r="D187" s="35" t="s">
        <v>31</v>
      </c>
      <c r="E187" s="36" t="s">
        <v>31</v>
      </c>
      <c r="F187" s="35" t="s">
        <v>31</v>
      </c>
      <c r="G187" s="35" t="s">
        <v>31</v>
      </c>
    </row>
    <row r="188" spans="1:7" ht="27" customHeight="1" x14ac:dyDescent="0.25">
      <c r="A188" s="20" t="s">
        <v>290</v>
      </c>
      <c r="B188" s="20"/>
      <c r="C188" s="20"/>
      <c r="D188" s="19"/>
      <c r="E188" s="20"/>
      <c r="F188" s="20"/>
      <c r="G188" s="20"/>
    </row>
    <row r="189" spans="1:7" ht="12.75" customHeight="1" x14ac:dyDescent="0.25">
      <c r="A189" s="20" t="s">
        <v>291</v>
      </c>
      <c r="B189" s="20">
        <v>215</v>
      </c>
      <c r="C189" s="21">
        <v>32433</v>
      </c>
      <c r="D189" s="22" t="s">
        <v>105</v>
      </c>
      <c r="E189" s="37" t="s">
        <v>292</v>
      </c>
      <c r="F189" s="20" t="s">
        <v>498</v>
      </c>
      <c r="G189" s="20" t="s">
        <v>293</v>
      </c>
    </row>
    <row r="190" spans="1:7" ht="17.25" customHeight="1" x14ac:dyDescent="0.25">
      <c r="A190" s="20"/>
      <c r="B190" s="20"/>
      <c r="C190" s="24"/>
      <c r="D190" s="26" t="s">
        <v>127</v>
      </c>
      <c r="E190" s="37"/>
      <c r="F190" s="20"/>
      <c r="G190" s="20"/>
    </row>
    <row r="191" spans="1:7" ht="87.75" customHeight="1" x14ac:dyDescent="0.25">
      <c r="A191" s="20"/>
      <c r="B191" s="20"/>
      <c r="C191" s="24"/>
      <c r="D191" s="26" t="s">
        <v>294</v>
      </c>
      <c r="E191" s="37"/>
      <c r="F191" s="20"/>
      <c r="G191" s="20"/>
    </row>
    <row r="192" spans="1:7" ht="19.5" customHeight="1" x14ac:dyDescent="0.25">
      <c r="A192" s="20" t="s">
        <v>295</v>
      </c>
      <c r="B192" s="20">
        <v>291</v>
      </c>
      <c r="C192" s="21">
        <v>29157</v>
      </c>
      <c r="D192" s="22" t="s">
        <v>55</v>
      </c>
      <c r="E192" s="37" t="s">
        <v>296</v>
      </c>
      <c r="F192" s="20" t="s">
        <v>499</v>
      </c>
      <c r="G192" s="20" t="s">
        <v>297</v>
      </c>
    </row>
    <row r="193" spans="1:7" ht="33.75" customHeight="1" x14ac:dyDescent="0.25">
      <c r="A193" s="20"/>
      <c r="B193" s="20"/>
      <c r="C193" s="24"/>
      <c r="D193" s="26" t="s">
        <v>298</v>
      </c>
      <c r="E193" s="37"/>
      <c r="F193" s="20"/>
      <c r="G193" s="20"/>
    </row>
    <row r="194" spans="1:7" ht="30.75" customHeight="1" x14ac:dyDescent="0.25">
      <c r="A194" s="20"/>
      <c r="B194" s="20"/>
      <c r="C194" s="24"/>
      <c r="D194" s="29" t="s">
        <v>299</v>
      </c>
      <c r="E194" s="37"/>
      <c r="F194" s="20"/>
      <c r="G194" s="20"/>
    </row>
    <row r="195" spans="1:7" ht="24" customHeight="1" x14ac:dyDescent="0.25">
      <c r="A195" s="20" t="s">
        <v>300</v>
      </c>
      <c r="B195" s="20">
        <v>850</v>
      </c>
      <c r="C195" s="21">
        <v>29157</v>
      </c>
      <c r="D195" s="22" t="s">
        <v>55</v>
      </c>
      <c r="E195" s="37" t="s">
        <v>301</v>
      </c>
      <c r="F195" s="20" t="s">
        <v>500</v>
      </c>
      <c r="G195" s="20" t="s">
        <v>297</v>
      </c>
    </row>
    <row r="196" spans="1:7" ht="18.75" customHeight="1" x14ac:dyDescent="0.25">
      <c r="A196" s="20"/>
      <c r="B196" s="20"/>
      <c r="C196" s="24"/>
      <c r="D196" s="26" t="s">
        <v>215</v>
      </c>
      <c r="E196" s="37"/>
      <c r="F196" s="20"/>
      <c r="G196" s="20"/>
    </row>
    <row r="197" spans="1:7" ht="17.25" customHeight="1" x14ac:dyDescent="0.25">
      <c r="A197" s="20"/>
      <c r="B197" s="20"/>
      <c r="C197" s="24"/>
      <c r="D197" s="26" t="s">
        <v>302</v>
      </c>
      <c r="E197" s="37"/>
      <c r="F197" s="20"/>
      <c r="G197" s="20"/>
    </row>
    <row r="198" spans="1:7" ht="19.5" customHeight="1" x14ac:dyDescent="0.25">
      <c r="A198" s="20"/>
      <c r="B198" s="20"/>
      <c r="C198" s="24"/>
      <c r="D198" s="26" t="s">
        <v>303</v>
      </c>
      <c r="E198" s="37"/>
      <c r="F198" s="20"/>
      <c r="G198" s="20"/>
    </row>
    <row r="199" spans="1:7" ht="31.5" customHeight="1" x14ac:dyDescent="0.25">
      <c r="A199" s="19"/>
      <c r="B199" s="19"/>
      <c r="C199" s="53"/>
      <c r="D199" s="26" t="s">
        <v>304</v>
      </c>
      <c r="E199" s="49"/>
      <c r="F199" s="19"/>
      <c r="G199" s="19"/>
    </row>
    <row r="200" spans="1:7" x14ac:dyDescent="0.25">
      <c r="A200" s="19" t="s">
        <v>305</v>
      </c>
      <c r="B200" s="19">
        <v>71.599999999999994</v>
      </c>
      <c r="C200" s="50">
        <v>41081</v>
      </c>
      <c r="D200" s="19" t="s">
        <v>306</v>
      </c>
      <c r="E200" s="19" t="s">
        <v>307</v>
      </c>
      <c r="F200" s="19" t="s">
        <v>501</v>
      </c>
      <c r="G200" s="19" t="s">
        <v>308</v>
      </c>
    </row>
    <row r="201" spans="1:7" x14ac:dyDescent="0.25">
      <c r="A201" s="25"/>
      <c r="B201" s="25"/>
      <c r="C201" s="25"/>
      <c r="D201" s="25"/>
      <c r="E201" s="25"/>
      <c r="F201" s="25"/>
      <c r="G201" s="25"/>
    </row>
    <row r="202" spans="1:7" ht="46.5" customHeight="1" x14ac:dyDescent="0.25">
      <c r="A202" s="28"/>
      <c r="B202" s="28"/>
      <c r="C202" s="28"/>
      <c r="D202" s="28"/>
      <c r="E202" s="28"/>
      <c r="F202" s="28"/>
      <c r="G202" s="28"/>
    </row>
    <row r="203" spans="1:7" ht="20.25" customHeight="1" x14ac:dyDescent="0.25">
      <c r="A203" s="47" t="s">
        <v>309</v>
      </c>
      <c r="B203" s="47">
        <v>72</v>
      </c>
      <c r="C203" s="69">
        <v>34403</v>
      </c>
      <c r="D203" s="70" t="s">
        <v>39</v>
      </c>
      <c r="E203" s="71" t="s">
        <v>310</v>
      </c>
      <c r="F203" s="47" t="s">
        <v>536</v>
      </c>
      <c r="G203" s="47" t="s">
        <v>246</v>
      </c>
    </row>
    <row r="204" spans="1:7" ht="17.25" customHeight="1" x14ac:dyDescent="0.25">
      <c r="A204" s="47"/>
      <c r="B204" s="47"/>
      <c r="C204" s="72"/>
      <c r="D204" s="73" t="s">
        <v>311</v>
      </c>
      <c r="E204" s="71"/>
      <c r="F204" s="47"/>
      <c r="G204" s="47"/>
    </row>
    <row r="205" spans="1:7" ht="29.25" customHeight="1" x14ac:dyDescent="0.25">
      <c r="A205" s="47"/>
      <c r="B205" s="47"/>
      <c r="C205" s="72"/>
      <c r="D205" s="74" t="s">
        <v>312</v>
      </c>
      <c r="E205" s="71"/>
      <c r="F205" s="47"/>
      <c r="G205" s="47"/>
    </row>
    <row r="206" spans="1:7" ht="64.5" customHeight="1" x14ac:dyDescent="0.25">
      <c r="A206" s="35" t="s">
        <v>313</v>
      </c>
      <c r="B206" s="35">
        <f>SUM(B189:B205)</f>
        <v>1499.6</v>
      </c>
      <c r="C206" s="35" t="s">
        <v>31</v>
      </c>
      <c r="D206" s="38" t="s">
        <v>31</v>
      </c>
      <c r="E206" s="36" t="s">
        <v>31</v>
      </c>
      <c r="F206" s="35" t="s">
        <v>31</v>
      </c>
      <c r="G206" s="35" t="s">
        <v>31</v>
      </c>
    </row>
    <row r="207" spans="1:7" ht="50.25" customHeight="1" x14ac:dyDescent="0.25">
      <c r="A207" s="35" t="s">
        <v>314</v>
      </c>
      <c r="B207" s="75">
        <f>B99+B132+B173+B187+B206</f>
        <v>12735.1</v>
      </c>
      <c r="C207" s="35" t="s">
        <v>31</v>
      </c>
      <c r="D207" s="35" t="s">
        <v>31</v>
      </c>
      <c r="E207" s="36" t="s">
        <v>31</v>
      </c>
      <c r="F207" s="35" t="s">
        <v>31</v>
      </c>
      <c r="G207" s="35" t="s">
        <v>31</v>
      </c>
    </row>
    <row r="208" spans="1:7" ht="29.25" customHeight="1" x14ac:dyDescent="0.25">
      <c r="A208" s="20" t="s">
        <v>315</v>
      </c>
      <c r="B208" s="20"/>
      <c r="C208" s="20"/>
      <c r="D208" s="20"/>
      <c r="E208" s="20"/>
      <c r="F208" s="20"/>
      <c r="G208" s="20"/>
    </row>
    <row r="209" spans="1:7" ht="30.75" customHeight="1" x14ac:dyDescent="0.25">
      <c r="A209" s="20" t="s">
        <v>63</v>
      </c>
      <c r="B209" s="20"/>
      <c r="C209" s="20"/>
      <c r="D209" s="19"/>
      <c r="E209" s="20"/>
      <c r="F209" s="20"/>
      <c r="G209" s="19"/>
    </row>
    <row r="210" spans="1:7" ht="39.75" customHeight="1" x14ac:dyDescent="0.25">
      <c r="A210" s="20" t="s">
        <v>316</v>
      </c>
      <c r="B210" s="20">
        <v>7.3</v>
      </c>
      <c r="C210" s="21">
        <v>25069</v>
      </c>
      <c r="D210" s="22" t="s">
        <v>175</v>
      </c>
      <c r="E210" s="37" t="s">
        <v>317</v>
      </c>
      <c r="F210" s="24" t="s">
        <v>502</v>
      </c>
      <c r="G210" s="19" t="s">
        <v>444</v>
      </c>
    </row>
    <row r="211" spans="1:7" ht="11.25" customHeight="1" x14ac:dyDescent="0.25">
      <c r="A211" s="20"/>
      <c r="B211" s="20"/>
      <c r="C211" s="24"/>
      <c r="D211" s="26" t="s">
        <v>178</v>
      </c>
      <c r="E211" s="37"/>
      <c r="F211" s="24"/>
      <c r="G211" s="76"/>
    </row>
    <row r="212" spans="1:7" ht="24" customHeight="1" x14ac:dyDescent="0.25">
      <c r="A212" s="20"/>
      <c r="B212" s="20"/>
      <c r="C212" s="24"/>
      <c r="D212" s="26" t="s">
        <v>318</v>
      </c>
      <c r="E212" s="37"/>
      <c r="F212" s="24"/>
      <c r="G212" s="77"/>
    </row>
    <row r="213" spans="1:7" ht="28.5" customHeight="1" x14ac:dyDescent="0.25">
      <c r="A213" s="20" t="s">
        <v>319</v>
      </c>
      <c r="B213" s="20">
        <v>4.5</v>
      </c>
      <c r="C213" s="21">
        <v>26357</v>
      </c>
      <c r="D213" s="22" t="s">
        <v>282</v>
      </c>
      <c r="E213" s="37" t="s">
        <v>320</v>
      </c>
      <c r="F213" s="24" t="s">
        <v>503</v>
      </c>
      <c r="G213" s="19" t="s">
        <v>443</v>
      </c>
    </row>
    <row r="214" spans="1:7" ht="17.25" customHeight="1" x14ac:dyDescent="0.25">
      <c r="A214" s="20"/>
      <c r="B214" s="20"/>
      <c r="C214" s="24"/>
      <c r="D214" s="26" t="s">
        <v>321</v>
      </c>
      <c r="E214" s="37"/>
      <c r="F214" s="24"/>
      <c r="G214" s="76"/>
    </row>
    <row r="215" spans="1:7" ht="33" customHeight="1" x14ac:dyDescent="0.25">
      <c r="A215" s="20"/>
      <c r="B215" s="20"/>
      <c r="C215" s="24"/>
      <c r="D215" s="26" t="s">
        <v>322</v>
      </c>
      <c r="E215" s="37"/>
      <c r="F215" s="24"/>
      <c r="G215" s="77"/>
    </row>
    <row r="216" spans="1:7" ht="37.5" customHeight="1" x14ac:dyDescent="0.25">
      <c r="A216" s="20" t="s">
        <v>319</v>
      </c>
      <c r="B216" s="20">
        <v>3.8</v>
      </c>
      <c r="C216" s="21">
        <v>26357</v>
      </c>
      <c r="D216" s="22" t="s">
        <v>282</v>
      </c>
      <c r="E216" s="37" t="s">
        <v>323</v>
      </c>
      <c r="F216" s="24" t="s">
        <v>504</v>
      </c>
      <c r="G216" s="19" t="s">
        <v>442</v>
      </c>
    </row>
    <row r="217" spans="1:7" ht="32.25" customHeight="1" x14ac:dyDescent="0.25">
      <c r="A217" s="20"/>
      <c r="B217" s="20"/>
      <c r="C217" s="24"/>
      <c r="D217" s="26" t="s">
        <v>324</v>
      </c>
      <c r="E217" s="37"/>
      <c r="F217" s="24"/>
      <c r="G217" s="76"/>
    </row>
    <row r="218" spans="1:7" ht="26.25" customHeight="1" x14ac:dyDescent="0.25">
      <c r="A218" s="20"/>
      <c r="B218" s="20"/>
      <c r="C218" s="24"/>
      <c r="D218" s="29" t="s">
        <v>325</v>
      </c>
      <c r="E218" s="37"/>
      <c r="F218" s="24"/>
      <c r="G218" s="77"/>
    </row>
    <row r="219" spans="1:7" ht="27.75" customHeight="1" x14ac:dyDescent="0.25">
      <c r="A219" s="20" t="s">
        <v>319</v>
      </c>
      <c r="B219" s="20">
        <v>10</v>
      </c>
      <c r="C219" s="21">
        <v>26357</v>
      </c>
      <c r="D219" s="22" t="s">
        <v>282</v>
      </c>
      <c r="E219" s="37" t="s">
        <v>326</v>
      </c>
      <c r="F219" s="24" t="s">
        <v>505</v>
      </c>
      <c r="G219" s="19" t="s">
        <v>445</v>
      </c>
    </row>
    <row r="220" spans="1:7" ht="32.25" customHeight="1" x14ac:dyDescent="0.25">
      <c r="A220" s="20"/>
      <c r="B220" s="20"/>
      <c r="C220" s="24"/>
      <c r="D220" s="26" t="s">
        <v>324</v>
      </c>
      <c r="E220" s="37"/>
      <c r="F220" s="24"/>
      <c r="G220" s="76"/>
    </row>
    <row r="221" spans="1:7" ht="27.75" customHeight="1" x14ac:dyDescent="0.25">
      <c r="A221" s="20"/>
      <c r="B221" s="20"/>
      <c r="C221" s="24"/>
      <c r="D221" s="26" t="s">
        <v>327</v>
      </c>
      <c r="E221" s="37"/>
      <c r="F221" s="24"/>
      <c r="G221" s="77"/>
    </row>
    <row r="222" spans="1:7" ht="22.5" customHeight="1" x14ac:dyDescent="0.25">
      <c r="A222" s="20" t="s">
        <v>319</v>
      </c>
      <c r="B222" s="20">
        <v>7</v>
      </c>
      <c r="C222" s="21">
        <v>26357</v>
      </c>
      <c r="D222" s="22" t="s">
        <v>282</v>
      </c>
      <c r="E222" s="37" t="s">
        <v>328</v>
      </c>
      <c r="F222" s="24" t="s">
        <v>506</v>
      </c>
      <c r="G222" s="19" t="s">
        <v>443</v>
      </c>
    </row>
    <row r="223" spans="1:7" ht="27.75" customHeight="1" x14ac:dyDescent="0.25">
      <c r="A223" s="20"/>
      <c r="B223" s="20"/>
      <c r="C223" s="24"/>
      <c r="D223" s="26" t="s">
        <v>324</v>
      </c>
      <c r="E223" s="37"/>
      <c r="F223" s="24"/>
      <c r="G223" s="76"/>
    </row>
    <row r="224" spans="1:7" ht="31.5" customHeight="1" x14ac:dyDescent="0.25">
      <c r="A224" s="20"/>
      <c r="B224" s="20"/>
      <c r="C224" s="24"/>
      <c r="D224" s="26" t="s">
        <v>329</v>
      </c>
      <c r="E224" s="37"/>
      <c r="F224" s="24"/>
      <c r="G224" s="77"/>
    </row>
    <row r="225" spans="1:7" ht="25.5" customHeight="1" x14ac:dyDescent="0.25">
      <c r="A225" s="20" t="s">
        <v>330</v>
      </c>
      <c r="B225" s="20">
        <v>2.9</v>
      </c>
      <c r="C225" s="21">
        <v>26357</v>
      </c>
      <c r="D225" s="22" t="s">
        <v>282</v>
      </c>
      <c r="E225" s="37" t="s">
        <v>331</v>
      </c>
      <c r="F225" s="24" t="s">
        <v>507</v>
      </c>
      <c r="G225" s="19" t="s">
        <v>443</v>
      </c>
    </row>
    <row r="226" spans="1:7" ht="23.25" customHeight="1" x14ac:dyDescent="0.25">
      <c r="A226" s="20"/>
      <c r="B226" s="20"/>
      <c r="C226" s="24"/>
      <c r="D226" s="26" t="s">
        <v>332</v>
      </c>
      <c r="E226" s="37"/>
      <c r="F226" s="24"/>
      <c r="G226" s="76"/>
    </row>
    <row r="227" spans="1:7" ht="30" customHeight="1" x14ac:dyDescent="0.25">
      <c r="A227" s="20"/>
      <c r="B227" s="20"/>
      <c r="C227" s="24"/>
      <c r="D227" s="26" t="s">
        <v>333</v>
      </c>
      <c r="E227" s="37"/>
      <c r="F227" s="24"/>
      <c r="G227" s="77"/>
    </row>
    <row r="228" spans="1:7" ht="36.75" customHeight="1" x14ac:dyDescent="0.25">
      <c r="A228" s="20" t="s">
        <v>508</v>
      </c>
      <c r="B228" s="20">
        <v>3.1</v>
      </c>
      <c r="C228" s="21">
        <v>26357</v>
      </c>
      <c r="D228" s="22" t="s">
        <v>282</v>
      </c>
      <c r="E228" s="37" t="s">
        <v>334</v>
      </c>
      <c r="F228" s="24" t="s">
        <v>537</v>
      </c>
      <c r="G228" s="19" t="s">
        <v>445</v>
      </c>
    </row>
    <row r="229" spans="1:7" ht="35.25" customHeight="1" x14ac:dyDescent="0.25">
      <c r="A229" s="20"/>
      <c r="B229" s="20"/>
      <c r="C229" s="24"/>
      <c r="D229" s="26" t="s">
        <v>332</v>
      </c>
      <c r="E229" s="37"/>
      <c r="F229" s="24"/>
      <c r="G229" s="76"/>
    </row>
    <row r="230" spans="1:7" ht="30.75" customHeight="1" x14ac:dyDescent="0.25">
      <c r="A230" s="20"/>
      <c r="B230" s="20"/>
      <c r="C230" s="24"/>
      <c r="D230" s="29" t="s">
        <v>335</v>
      </c>
      <c r="E230" s="37"/>
      <c r="F230" s="24"/>
      <c r="G230" s="77"/>
    </row>
    <row r="231" spans="1:7" ht="29.25" customHeight="1" x14ac:dyDescent="0.25">
      <c r="A231" s="20" t="s">
        <v>330</v>
      </c>
      <c r="B231" s="20">
        <v>6.2</v>
      </c>
      <c r="C231" s="21">
        <v>26357</v>
      </c>
      <c r="D231" s="22" t="s">
        <v>282</v>
      </c>
      <c r="E231" s="37" t="s">
        <v>336</v>
      </c>
      <c r="F231" s="24" t="s">
        <v>509</v>
      </c>
      <c r="G231" s="19" t="s">
        <v>443</v>
      </c>
    </row>
    <row r="232" spans="1:7" ht="31.5" customHeight="1" x14ac:dyDescent="0.25">
      <c r="A232" s="20"/>
      <c r="B232" s="20"/>
      <c r="C232" s="24"/>
      <c r="D232" s="26" t="s">
        <v>332</v>
      </c>
      <c r="E232" s="37"/>
      <c r="F232" s="24"/>
      <c r="G232" s="76"/>
    </row>
    <row r="233" spans="1:7" ht="32.25" customHeight="1" x14ac:dyDescent="0.25">
      <c r="A233" s="20"/>
      <c r="B233" s="20"/>
      <c r="C233" s="24"/>
      <c r="D233" s="29" t="s">
        <v>337</v>
      </c>
      <c r="E233" s="37"/>
      <c r="F233" s="24"/>
      <c r="G233" s="77"/>
    </row>
    <row r="234" spans="1:7" ht="25.5" customHeight="1" x14ac:dyDescent="0.25">
      <c r="A234" s="20" t="s">
        <v>338</v>
      </c>
      <c r="B234" s="20">
        <v>0.02</v>
      </c>
      <c r="C234" s="21">
        <v>26357</v>
      </c>
      <c r="D234" s="22" t="s">
        <v>120</v>
      </c>
      <c r="E234" s="37" t="s">
        <v>339</v>
      </c>
      <c r="F234" s="24" t="s">
        <v>510</v>
      </c>
      <c r="G234" s="19" t="s">
        <v>443</v>
      </c>
    </row>
    <row r="235" spans="1:7" ht="28.5" customHeight="1" x14ac:dyDescent="0.25">
      <c r="A235" s="20"/>
      <c r="B235" s="20"/>
      <c r="C235" s="24"/>
      <c r="D235" s="26" t="s">
        <v>340</v>
      </c>
      <c r="E235" s="37"/>
      <c r="F235" s="24"/>
      <c r="G235" s="76"/>
    </row>
    <row r="236" spans="1:7" ht="22.5" customHeight="1" x14ac:dyDescent="0.25">
      <c r="A236" s="20"/>
      <c r="B236" s="20"/>
      <c r="C236" s="24"/>
      <c r="D236" s="26" t="s">
        <v>341</v>
      </c>
      <c r="E236" s="37"/>
      <c r="F236" s="24"/>
      <c r="G236" s="77"/>
    </row>
    <row r="237" spans="1:7" ht="15.75" x14ac:dyDescent="0.25">
      <c r="A237" s="20" t="s">
        <v>342</v>
      </c>
      <c r="B237" s="20">
        <v>0.02</v>
      </c>
      <c r="C237" s="21">
        <v>26357</v>
      </c>
      <c r="D237" s="22" t="s">
        <v>39</v>
      </c>
      <c r="E237" s="37" t="s">
        <v>343</v>
      </c>
      <c r="F237" s="20" t="s">
        <v>511</v>
      </c>
      <c r="G237" s="28" t="s">
        <v>99</v>
      </c>
    </row>
    <row r="238" spans="1:7" ht="26.25" customHeight="1" x14ac:dyDescent="0.25">
      <c r="A238" s="20"/>
      <c r="B238" s="20"/>
      <c r="C238" s="24"/>
      <c r="D238" s="26" t="s">
        <v>41</v>
      </c>
      <c r="E238" s="37"/>
      <c r="F238" s="20"/>
      <c r="G238" s="20"/>
    </row>
    <row r="239" spans="1:7" ht="54" customHeight="1" x14ac:dyDescent="0.25">
      <c r="A239" s="20"/>
      <c r="B239" s="20"/>
      <c r="C239" s="24"/>
      <c r="D239" s="26" t="s">
        <v>344</v>
      </c>
      <c r="E239" s="37"/>
      <c r="F239" s="20"/>
      <c r="G239" s="20"/>
    </row>
    <row r="240" spans="1:7" ht="27.75" customHeight="1" x14ac:dyDescent="0.25">
      <c r="A240" s="20" t="s">
        <v>345</v>
      </c>
      <c r="B240" s="20">
        <v>0.02</v>
      </c>
      <c r="C240" s="21">
        <v>26357</v>
      </c>
      <c r="D240" s="22" t="s">
        <v>39</v>
      </c>
      <c r="E240" s="37" t="s">
        <v>346</v>
      </c>
      <c r="F240" s="20" t="s">
        <v>512</v>
      </c>
      <c r="G240" s="20" t="s">
        <v>99</v>
      </c>
    </row>
    <row r="241" spans="1:7" ht="27.75" customHeight="1" x14ac:dyDescent="0.25">
      <c r="A241" s="20"/>
      <c r="B241" s="20"/>
      <c r="C241" s="24"/>
      <c r="D241" s="26" t="s">
        <v>347</v>
      </c>
      <c r="E241" s="37"/>
      <c r="F241" s="20"/>
      <c r="G241" s="20"/>
    </row>
    <row r="242" spans="1:7" ht="56.25" customHeight="1" x14ac:dyDescent="0.25">
      <c r="A242" s="20"/>
      <c r="B242" s="20"/>
      <c r="C242" s="24"/>
      <c r="D242" s="26" t="s">
        <v>348</v>
      </c>
      <c r="E242" s="37"/>
      <c r="F242" s="20"/>
      <c r="G242" s="20"/>
    </row>
    <row r="243" spans="1:7" ht="25.5" customHeight="1" x14ac:dyDescent="0.25">
      <c r="A243" s="20" t="s">
        <v>349</v>
      </c>
      <c r="B243" s="20">
        <v>3.8</v>
      </c>
      <c r="C243" s="21">
        <v>31034</v>
      </c>
      <c r="D243" s="22" t="s">
        <v>282</v>
      </c>
      <c r="E243" s="37" t="s">
        <v>350</v>
      </c>
      <c r="F243" s="20" t="s">
        <v>513</v>
      </c>
      <c r="G243" s="20" t="s">
        <v>99</v>
      </c>
    </row>
    <row r="244" spans="1:7" ht="36.75" customHeight="1" x14ac:dyDescent="0.25">
      <c r="A244" s="20"/>
      <c r="B244" s="20"/>
      <c r="C244" s="24"/>
      <c r="D244" s="26" t="s">
        <v>351</v>
      </c>
      <c r="E244" s="37"/>
      <c r="F244" s="20"/>
      <c r="G244" s="20"/>
    </row>
    <row r="245" spans="1:7" ht="32.25" customHeight="1" x14ac:dyDescent="0.25">
      <c r="A245" s="20"/>
      <c r="B245" s="20"/>
      <c r="C245" s="24"/>
      <c r="D245" s="29" t="s">
        <v>352</v>
      </c>
      <c r="E245" s="37"/>
      <c r="F245" s="20"/>
      <c r="G245" s="20"/>
    </row>
    <row r="246" spans="1:7" x14ac:dyDescent="0.25">
      <c r="A246" s="20" t="s">
        <v>319</v>
      </c>
      <c r="B246" s="20">
        <v>0.5</v>
      </c>
      <c r="C246" s="31">
        <v>25069</v>
      </c>
      <c r="D246" s="25" t="s">
        <v>353</v>
      </c>
      <c r="E246" s="78" t="s">
        <v>354</v>
      </c>
      <c r="F246" s="19" t="s">
        <v>514</v>
      </c>
      <c r="G246" s="20" t="s">
        <v>355</v>
      </c>
    </row>
    <row r="247" spans="1:7" x14ac:dyDescent="0.25">
      <c r="A247" s="20"/>
      <c r="B247" s="20"/>
      <c r="C247" s="20"/>
      <c r="D247" s="25"/>
      <c r="E247" s="78"/>
      <c r="F247" s="25"/>
      <c r="G247" s="20"/>
    </row>
    <row r="248" spans="1:7" ht="142.5" customHeight="1" x14ac:dyDescent="0.25">
      <c r="A248" s="20"/>
      <c r="B248" s="20"/>
      <c r="C248" s="20"/>
      <c r="D248" s="28"/>
      <c r="E248" s="78"/>
      <c r="F248" s="28"/>
      <c r="G248" s="20"/>
    </row>
    <row r="249" spans="1:7" x14ac:dyDescent="0.25">
      <c r="A249" s="20" t="s">
        <v>356</v>
      </c>
      <c r="B249" s="20">
        <v>0.8</v>
      </c>
      <c r="C249" s="31">
        <v>25069</v>
      </c>
      <c r="D249" s="19" t="s">
        <v>357</v>
      </c>
      <c r="E249" s="78" t="s">
        <v>358</v>
      </c>
      <c r="F249" s="19" t="s">
        <v>515</v>
      </c>
      <c r="G249" s="20" t="s">
        <v>355</v>
      </c>
    </row>
    <row r="250" spans="1:7" x14ac:dyDescent="0.25">
      <c r="A250" s="20"/>
      <c r="B250" s="20"/>
      <c r="C250" s="20"/>
      <c r="D250" s="25"/>
      <c r="E250" s="78"/>
      <c r="F250" s="25"/>
      <c r="G250" s="20"/>
    </row>
    <row r="251" spans="1:7" ht="110.25" customHeight="1" x14ac:dyDescent="0.25">
      <c r="A251" s="20"/>
      <c r="B251" s="20"/>
      <c r="C251" s="20"/>
      <c r="D251" s="28"/>
      <c r="E251" s="78"/>
      <c r="F251" s="28"/>
      <c r="G251" s="20"/>
    </row>
    <row r="252" spans="1:7" x14ac:dyDescent="0.25">
      <c r="A252" s="20" t="s">
        <v>359</v>
      </c>
      <c r="B252" s="20">
        <v>0.02</v>
      </c>
      <c r="C252" s="31">
        <v>25069</v>
      </c>
      <c r="D252" s="19" t="s">
        <v>360</v>
      </c>
      <c r="E252" s="78" t="s">
        <v>361</v>
      </c>
      <c r="F252" s="19" t="s">
        <v>516</v>
      </c>
      <c r="G252" s="20" t="s">
        <v>355</v>
      </c>
    </row>
    <row r="253" spans="1:7" x14ac:dyDescent="0.25">
      <c r="A253" s="20"/>
      <c r="B253" s="20"/>
      <c r="C253" s="20"/>
      <c r="D253" s="25"/>
      <c r="E253" s="78"/>
      <c r="F253" s="25"/>
      <c r="G253" s="20"/>
    </row>
    <row r="254" spans="1:7" ht="109.5" customHeight="1" x14ac:dyDescent="0.25">
      <c r="A254" s="20"/>
      <c r="B254" s="20"/>
      <c r="C254" s="20"/>
      <c r="D254" s="28"/>
      <c r="E254" s="78"/>
      <c r="F254" s="28"/>
      <c r="G254" s="20"/>
    </row>
    <row r="255" spans="1:7" x14ac:dyDescent="0.25">
      <c r="A255" s="20" t="s">
        <v>349</v>
      </c>
      <c r="B255" s="20">
        <v>7.1</v>
      </c>
      <c r="C255" s="31">
        <v>26357</v>
      </c>
      <c r="D255" s="19" t="s">
        <v>362</v>
      </c>
      <c r="E255" s="78" t="s">
        <v>363</v>
      </c>
      <c r="F255" s="19" t="s">
        <v>517</v>
      </c>
      <c r="G255" s="20" t="s">
        <v>364</v>
      </c>
    </row>
    <row r="256" spans="1:7" x14ac:dyDescent="0.25">
      <c r="A256" s="20"/>
      <c r="B256" s="20"/>
      <c r="C256" s="20"/>
      <c r="D256" s="27"/>
      <c r="E256" s="78"/>
      <c r="F256" s="27"/>
      <c r="G256" s="20"/>
    </row>
    <row r="257" spans="1:7" ht="102.75" customHeight="1" thickBot="1" x14ac:dyDescent="0.3">
      <c r="A257" s="79"/>
      <c r="B257" s="79"/>
      <c r="C257" s="79"/>
      <c r="D257" s="80"/>
      <c r="E257" s="81"/>
      <c r="F257" s="80"/>
      <c r="G257" s="79"/>
    </row>
    <row r="258" spans="1:7" x14ac:dyDescent="0.25">
      <c r="A258" s="28" t="s">
        <v>365</v>
      </c>
      <c r="B258" s="28">
        <v>2.2999999999999998</v>
      </c>
      <c r="C258" s="58">
        <v>25069</v>
      </c>
      <c r="D258" s="25" t="s">
        <v>366</v>
      </c>
      <c r="E258" s="68" t="s">
        <v>367</v>
      </c>
      <c r="F258" s="19" t="s">
        <v>519</v>
      </c>
      <c r="G258" s="28" t="s">
        <v>355</v>
      </c>
    </row>
    <row r="259" spans="1:7" x14ac:dyDescent="0.25">
      <c r="A259" s="20"/>
      <c r="B259" s="20"/>
      <c r="C259" s="20"/>
      <c r="D259" s="25"/>
      <c r="E259" s="78"/>
      <c r="F259" s="25"/>
      <c r="G259" s="20"/>
    </row>
    <row r="260" spans="1:7" ht="106.5" customHeight="1" x14ac:dyDescent="0.25">
      <c r="A260" s="20"/>
      <c r="B260" s="20"/>
      <c r="C260" s="20"/>
      <c r="D260" s="28"/>
      <c r="E260" s="78"/>
      <c r="F260" s="28"/>
      <c r="G260" s="20"/>
    </row>
    <row r="261" spans="1:7" x14ac:dyDescent="0.25">
      <c r="A261" s="20" t="s">
        <v>319</v>
      </c>
      <c r="B261" s="20">
        <v>5.5</v>
      </c>
      <c r="C261" s="31">
        <v>25069</v>
      </c>
      <c r="D261" s="19" t="s">
        <v>368</v>
      </c>
      <c r="E261" s="78" t="s">
        <v>369</v>
      </c>
      <c r="F261" s="19" t="s">
        <v>518</v>
      </c>
      <c r="G261" s="20" t="s">
        <v>355</v>
      </c>
    </row>
    <row r="262" spans="1:7" x14ac:dyDescent="0.25">
      <c r="A262" s="20"/>
      <c r="B262" s="20"/>
      <c r="C262" s="20"/>
      <c r="D262" s="25"/>
      <c r="E262" s="78"/>
      <c r="F262" s="25"/>
      <c r="G262" s="20"/>
    </row>
    <row r="263" spans="1:7" ht="102.75" customHeight="1" x14ac:dyDescent="0.25">
      <c r="A263" s="20"/>
      <c r="B263" s="20"/>
      <c r="C263" s="20"/>
      <c r="D263" s="28"/>
      <c r="E263" s="78"/>
      <c r="F263" s="28"/>
      <c r="G263" s="20"/>
    </row>
    <row r="264" spans="1:7" x14ac:dyDescent="0.25">
      <c r="A264" s="20" t="s">
        <v>349</v>
      </c>
      <c r="B264" s="20">
        <v>1</v>
      </c>
      <c r="C264" s="31">
        <v>26357</v>
      </c>
      <c r="D264" s="19" t="s">
        <v>370</v>
      </c>
      <c r="E264" s="78" t="s">
        <v>371</v>
      </c>
      <c r="F264" s="19" t="s">
        <v>520</v>
      </c>
      <c r="G264" s="20" t="s">
        <v>364</v>
      </c>
    </row>
    <row r="265" spans="1:7" x14ac:dyDescent="0.25">
      <c r="A265" s="20"/>
      <c r="B265" s="20"/>
      <c r="C265" s="20"/>
      <c r="D265" s="25"/>
      <c r="E265" s="78"/>
      <c r="F265" s="25"/>
      <c r="G265" s="20"/>
    </row>
    <row r="266" spans="1:7" ht="63.75" customHeight="1" x14ac:dyDescent="0.25">
      <c r="A266" s="20"/>
      <c r="B266" s="20"/>
      <c r="C266" s="20"/>
      <c r="D266" s="28"/>
      <c r="E266" s="78"/>
      <c r="F266" s="28"/>
      <c r="G266" s="20"/>
    </row>
    <row r="267" spans="1:7" ht="121.5" customHeight="1" x14ac:dyDescent="0.25">
      <c r="A267" s="32" t="s">
        <v>372</v>
      </c>
      <c r="B267" s="32">
        <v>0.02</v>
      </c>
      <c r="C267" s="33">
        <v>40577</v>
      </c>
      <c r="D267" s="32" t="s">
        <v>373</v>
      </c>
      <c r="E267" s="34" t="s">
        <v>374</v>
      </c>
      <c r="F267" s="32" t="s">
        <v>521</v>
      </c>
      <c r="G267" s="32" t="s">
        <v>375</v>
      </c>
    </row>
    <row r="268" spans="1:7" ht="74.25" customHeight="1" x14ac:dyDescent="0.25">
      <c r="A268" s="35" t="s">
        <v>376</v>
      </c>
      <c r="B268" s="82">
        <f>B210+B213+B216+B219+B222+B225+B228+B231+B234+B237+B240+B243+B246+B249+B255+B258+B261+B264+B267</f>
        <v>65.88000000000001</v>
      </c>
      <c r="C268" s="35" t="s">
        <v>31</v>
      </c>
      <c r="D268" s="35" t="s">
        <v>31</v>
      </c>
      <c r="E268" s="36" t="s">
        <v>31</v>
      </c>
      <c r="F268" s="35" t="s">
        <v>31</v>
      </c>
      <c r="G268" s="35" t="s">
        <v>31</v>
      </c>
    </row>
    <row r="269" spans="1:7" ht="15.75" x14ac:dyDescent="0.25">
      <c r="A269" s="20" t="s">
        <v>377</v>
      </c>
      <c r="B269" s="20"/>
      <c r="C269" s="20"/>
      <c r="D269" s="20"/>
      <c r="E269" s="20"/>
      <c r="F269" s="20"/>
      <c r="G269" s="20"/>
    </row>
    <row r="270" spans="1:7" x14ac:dyDescent="0.25">
      <c r="A270" s="20" t="s">
        <v>378</v>
      </c>
      <c r="B270" s="20">
        <v>15.8</v>
      </c>
      <c r="C270" s="31">
        <v>37320</v>
      </c>
      <c r="D270" s="19" t="s">
        <v>379</v>
      </c>
      <c r="E270" s="78" t="s">
        <v>380</v>
      </c>
      <c r="F270" s="20" t="s">
        <v>522</v>
      </c>
      <c r="G270" s="20" t="s">
        <v>193</v>
      </c>
    </row>
    <row r="271" spans="1:7" x14ac:dyDescent="0.25">
      <c r="A271" s="20"/>
      <c r="B271" s="20"/>
      <c r="C271" s="20"/>
      <c r="D271" s="25"/>
      <c r="E271" s="78"/>
      <c r="F271" s="20"/>
      <c r="G271" s="20"/>
    </row>
    <row r="272" spans="1:7" x14ac:dyDescent="0.25">
      <c r="A272" s="20"/>
      <c r="B272" s="20"/>
      <c r="C272" s="20"/>
      <c r="D272" s="25"/>
      <c r="E272" s="78"/>
      <c r="F272" s="20"/>
      <c r="G272" s="20"/>
    </row>
    <row r="273" spans="1:7" x14ac:dyDescent="0.25">
      <c r="A273" s="20"/>
      <c r="B273" s="20"/>
      <c r="C273" s="20"/>
      <c r="D273" s="25"/>
      <c r="E273" s="78"/>
      <c r="F273" s="20"/>
      <c r="G273" s="20"/>
    </row>
    <row r="274" spans="1:7" x14ac:dyDescent="0.25">
      <c r="A274" s="20"/>
      <c r="B274" s="20"/>
      <c r="C274" s="20"/>
      <c r="D274" s="25"/>
      <c r="E274" s="78"/>
      <c r="F274" s="20"/>
      <c r="G274" s="20"/>
    </row>
    <row r="275" spans="1:7" x14ac:dyDescent="0.25">
      <c r="A275" s="20"/>
      <c r="B275" s="20"/>
      <c r="C275" s="20"/>
      <c r="D275" s="25"/>
      <c r="E275" s="78"/>
      <c r="F275" s="20"/>
      <c r="G275" s="20"/>
    </row>
    <row r="276" spans="1:7" x14ac:dyDescent="0.25">
      <c r="A276" s="20"/>
      <c r="B276" s="20"/>
      <c r="C276" s="20"/>
      <c r="D276" s="28"/>
      <c r="E276" s="78"/>
      <c r="F276" s="20"/>
      <c r="G276" s="20"/>
    </row>
    <row r="277" spans="1:7" ht="80.25" customHeight="1" x14ac:dyDescent="0.25">
      <c r="A277" s="35" t="s">
        <v>381</v>
      </c>
      <c r="B277" s="35">
        <v>15.8</v>
      </c>
      <c r="C277" s="35" t="s">
        <v>31</v>
      </c>
      <c r="D277" s="35" t="s">
        <v>31</v>
      </c>
      <c r="E277" s="36" t="s">
        <v>31</v>
      </c>
      <c r="F277" s="35" t="s">
        <v>31</v>
      </c>
      <c r="G277" s="35" t="s">
        <v>31</v>
      </c>
    </row>
    <row r="278" spans="1:7" ht="63" customHeight="1" x14ac:dyDescent="0.25">
      <c r="A278" s="35" t="s">
        <v>382</v>
      </c>
      <c r="B278" s="35">
        <f>SUM(B277+B268)</f>
        <v>81.680000000000007</v>
      </c>
      <c r="C278" s="35" t="s">
        <v>31</v>
      </c>
      <c r="D278" s="35" t="s">
        <v>31</v>
      </c>
      <c r="E278" s="36" t="s">
        <v>31</v>
      </c>
      <c r="F278" s="35" t="s">
        <v>31</v>
      </c>
      <c r="G278" s="35" t="s">
        <v>31</v>
      </c>
    </row>
    <row r="279" spans="1:7" ht="15.75" x14ac:dyDescent="0.25">
      <c r="A279" s="20" t="s">
        <v>383</v>
      </c>
      <c r="B279" s="20"/>
      <c r="C279" s="20"/>
      <c r="D279" s="20"/>
      <c r="E279" s="20"/>
      <c r="F279" s="20"/>
      <c r="G279" s="20"/>
    </row>
    <row r="280" spans="1:7" ht="15.75" x14ac:dyDescent="0.25">
      <c r="A280" s="20" t="s">
        <v>384</v>
      </c>
      <c r="B280" s="20"/>
      <c r="C280" s="20"/>
      <c r="D280" s="20"/>
      <c r="E280" s="20"/>
      <c r="F280" s="20"/>
      <c r="G280" s="20"/>
    </row>
    <row r="281" spans="1:7" ht="22.5" customHeight="1" x14ac:dyDescent="0.25">
      <c r="A281" s="20" t="s">
        <v>385</v>
      </c>
      <c r="B281" s="20">
        <v>2.8</v>
      </c>
      <c r="C281" s="31">
        <v>26357</v>
      </c>
      <c r="D281" s="19" t="s">
        <v>386</v>
      </c>
      <c r="E281" s="78" t="s">
        <v>387</v>
      </c>
      <c r="F281" s="20" t="s">
        <v>523</v>
      </c>
      <c r="G281" s="19" t="s">
        <v>388</v>
      </c>
    </row>
    <row r="282" spans="1:7" ht="19.5" customHeight="1" x14ac:dyDescent="0.25">
      <c r="A282" s="20"/>
      <c r="B282" s="20"/>
      <c r="C282" s="20"/>
      <c r="D282" s="25"/>
      <c r="E282" s="78"/>
      <c r="F282" s="20"/>
      <c r="G282" s="25"/>
    </row>
    <row r="283" spans="1:7" ht="67.5" customHeight="1" x14ac:dyDescent="0.25">
      <c r="A283" s="20"/>
      <c r="B283" s="20"/>
      <c r="C283" s="20"/>
      <c r="D283" s="28"/>
      <c r="E283" s="78"/>
      <c r="F283" s="20"/>
      <c r="G283" s="28"/>
    </row>
    <row r="284" spans="1:7" ht="169.5" customHeight="1" x14ac:dyDescent="0.25">
      <c r="A284" s="32" t="s">
        <v>389</v>
      </c>
      <c r="B284" s="32">
        <v>33.9</v>
      </c>
      <c r="C284" s="33">
        <v>40017</v>
      </c>
      <c r="D284" s="32" t="s">
        <v>390</v>
      </c>
      <c r="E284" s="34" t="s">
        <v>391</v>
      </c>
      <c r="F284" s="32" t="s">
        <v>524</v>
      </c>
      <c r="G284" s="32" t="s">
        <v>392</v>
      </c>
    </row>
    <row r="285" spans="1:7" x14ac:dyDescent="0.25">
      <c r="A285" s="20" t="s">
        <v>393</v>
      </c>
      <c r="B285" s="20">
        <v>33</v>
      </c>
      <c r="C285" s="31">
        <v>26357</v>
      </c>
      <c r="D285" s="19" t="s">
        <v>394</v>
      </c>
      <c r="E285" s="78" t="s">
        <v>395</v>
      </c>
      <c r="F285" s="20" t="s">
        <v>525</v>
      </c>
      <c r="G285" s="19" t="s">
        <v>396</v>
      </c>
    </row>
    <row r="286" spans="1:7" x14ac:dyDescent="0.25">
      <c r="A286" s="20"/>
      <c r="B286" s="20"/>
      <c r="C286" s="20"/>
      <c r="D286" s="25"/>
      <c r="E286" s="78"/>
      <c r="F286" s="20"/>
      <c r="G286" s="25"/>
    </row>
    <row r="287" spans="1:7" x14ac:dyDescent="0.25">
      <c r="A287" s="20"/>
      <c r="B287" s="20"/>
      <c r="C287" s="20"/>
      <c r="D287" s="25"/>
      <c r="E287" s="78"/>
      <c r="F287" s="20"/>
      <c r="G287" s="25"/>
    </row>
    <row r="288" spans="1:7" ht="48" customHeight="1" x14ac:dyDescent="0.25">
      <c r="A288" s="20"/>
      <c r="B288" s="20"/>
      <c r="C288" s="20"/>
      <c r="D288" s="25"/>
      <c r="E288" s="78"/>
      <c r="F288" s="20"/>
      <c r="G288" s="28"/>
    </row>
    <row r="289" spans="1:7" ht="21.75" customHeight="1" x14ac:dyDescent="0.25">
      <c r="A289" s="20" t="s">
        <v>397</v>
      </c>
      <c r="B289" s="20">
        <v>29.8</v>
      </c>
      <c r="C289" s="21">
        <v>31034</v>
      </c>
      <c r="D289" s="22" t="s">
        <v>398</v>
      </c>
      <c r="E289" s="37" t="s">
        <v>399</v>
      </c>
      <c r="F289" s="20" t="s">
        <v>526</v>
      </c>
      <c r="G289" s="20" t="s">
        <v>99</v>
      </c>
    </row>
    <row r="290" spans="1:7" ht="49.5" customHeight="1" x14ac:dyDescent="0.25">
      <c r="A290" s="20"/>
      <c r="B290" s="20"/>
      <c r="C290" s="24"/>
      <c r="D290" s="26" t="s">
        <v>400</v>
      </c>
      <c r="E290" s="37"/>
      <c r="F290" s="20"/>
      <c r="G290" s="20"/>
    </row>
    <row r="291" spans="1:7" ht="21.75" customHeight="1" x14ac:dyDescent="0.25">
      <c r="A291" s="20"/>
      <c r="B291" s="20"/>
      <c r="C291" s="24"/>
      <c r="D291" s="29" t="s">
        <v>401</v>
      </c>
      <c r="E291" s="37"/>
      <c r="F291" s="20"/>
      <c r="G291" s="20"/>
    </row>
    <row r="292" spans="1:7" ht="114" customHeight="1" x14ac:dyDescent="0.25">
      <c r="A292" s="35" t="s">
        <v>402</v>
      </c>
      <c r="B292" s="35">
        <f>SUM(B281:B291)</f>
        <v>99.499999999999986</v>
      </c>
      <c r="C292" s="35" t="s">
        <v>31</v>
      </c>
      <c r="D292" s="38" t="s">
        <v>31</v>
      </c>
      <c r="E292" s="36" t="s">
        <v>31</v>
      </c>
      <c r="F292" s="35" t="s">
        <v>31</v>
      </c>
      <c r="G292" s="35" t="s">
        <v>31</v>
      </c>
    </row>
    <row r="293" spans="1:7" ht="15.75" x14ac:dyDescent="0.25">
      <c r="A293" s="20" t="s">
        <v>403</v>
      </c>
      <c r="B293" s="20"/>
      <c r="C293" s="20"/>
      <c r="D293" s="20"/>
      <c r="E293" s="20"/>
      <c r="F293" s="20"/>
      <c r="G293" s="20"/>
    </row>
    <row r="294" spans="1:7" x14ac:dyDescent="0.25">
      <c r="A294" s="20" t="s">
        <v>404</v>
      </c>
      <c r="B294" s="20">
        <v>96</v>
      </c>
      <c r="C294" s="31">
        <v>25069</v>
      </c>
      <c r="D294" s="19" t="s">
        <v>405</v>
      </c>
      <c r="E294" s="78" t="s">
        <v>406</v>
      </c>
      <c r="F294" s="20" t="s">
        <v>527</v>
      </c>
      <c r="G294" s="20" t="s">
        <v>407</v>
      </c>
    </row>
    <row r="295" spans="1:7" x14ac:dyDescent="0.25">
      <c r="A295" s="20"/>
      <c r="B295" s="20"/>
      <c r="C295" s="20"/>
      <c r="D295" s="25"/>
      <c r="E295" s="78"/>
      <c r="F295" s="20"/>
      <c r="G295" s="20"/>
    </row>
    <row r="296" spans="1:7" ht="52.5" customHeight="1" x14ac:dyDescent="0.25">
      <c r="A296" s="20"/>
      <c r="B296" s="20"/>
      <c r="C296" s="20"/>
      <c r="D296" s="28"/>
      <c r="E296" s="78"/>
      <c r="F296" s="20"/>
      <c r="G296" s="20"/>
    </row>
    <row r="297" spans="1:7" x14ac:dyDescent="0.25">
      <c r="A297" s="20" t="s">
        <v>408</v>
      </c>
      <c r="B297" s="20">
        <v>56.2</v>
      </c>
      <c r="C297" s="31">
        <v>25069</v>
      </c>
      <c r="D297" s="19" t="s">
        <v>409</v>
      </c>
      <c r="E297" s="78" t="s">
        <v>410</v>
      </c>
      <c r="F297" s="20" t="s">
        <v>528</v>
      </c>
      <c r="G297" s="20" t="s">
        <v>407</v>
      </c>
    </row>
    <row r="298" spans="1:7" x14ac:dyDescent="0.25">
      <c r="A298" s="20"/>
      <c r="B298" s="20"/>
      <c r="C298" s="20"/>
      <c r="D298" s="25"/>
      <c r="E298" s="78"/>
      <c r="F298" s="20"/>
      <c r="G298" s="20"/>
    </row>
    <row r="299" spans="1:7" x14ac:dyDescent="0.25">
      <c r="A299" s="20"/>
      <c r="B299" s="20"/>
      <c r="C299" s="20"/>
      <c r="D299" s="25"/>
      <c r="E299" s="78"/>
      <c r="F299" s="20"/>
      <c r="G299" s="20"/>
    </row>
    <row r="300" spans="1:7" ht="35.25" customHeight="1" x14ac:dyDescent="0.25">
      <c r="A300" s="20"/>
      <c r="B300" s="20"/>
      <c r="C300" s="20"/>
      <c r="D300" s="28"/>
      <c r="E300" s="78"/>
      <c r="F300" s="20"/>
      <c r="G300" s="20"/>
    </row>
    <row r="301" spans="1:7" x14ac:dyDescent="0.25">
      <c r="A301" s="20" t="s">
        <v>411</v>
      </c>
      <c r="B301" s="20">
        <v>170</v>
      </c>
      <c r="C301" s="31">
        <v>26357</v>
      </c>
      <c r="D301" s="19" t="s">
        <v>412</v>
      </c>
      <c r="E301" s="78" t="s">
        <v>413</v>
      </c>
      <c r="F301" s="20" t="s">
        <v>529</v>
      </c>
      <c r="G301" s="20" t="s">
        <v>396</v>
      </c>
    </row>
    <row r="302" spans="1:7" x14ac:dyDescent="0.25">
      <c r="A302" s="20"/>
      <c r="B302" s="20"/>
      <c r="C302" s="20"/>
      <c r="D302" s="25"/>
      <c r="E302" s="78"/>
      <c r="F302" s="20"/>
      <c r="G302" s="20"/>
    </row>
    <row r="303" spans="1:7" ht="46.5" customHeight="1" x14ac:dyDescent="0.25">
      <c r="A303" s="20"/>
      <c r="B303" s="20"/>
      <c r="C303" s="20"/>
      <c r="D303" s="28"/>
      <c r="E303" s="78"/>
      <c r="F303" s="20"/>
      <c r="G303" s="20"/>
    </row>
    <row r="304" spans="1:7" x14ac:dyDescent="0.25">
      <c r="A304" s="20" t="s">
        <v>414</v>
      </c>
      <c r="B304" s="20">
        <v>327</v>
      </c>
      <c r="C304" s="31">
        <v>25069</v>
      </c>
      <c r="D304" s="19" t="s">
        <v>415</v>
      </c>
      <c r="E304" s="78" t="s">
        <v>416</v>
      </c>
      <c r="F304" s="20" t="s">
        <v>530</v>
      </c>
      <c r="G304" s="20" t="s">
        <v>417</v>
      </c>
    </row>
    <row r="305" spans="1:7" x14ac:dyDescent="0.25">
      <c r="A305" s="20"/>
      <c r="B305" s="20"/>
      <c r="C305" s="20"/>
      <c r="D305" s="25"/>
      <c r="E305" s="78"/>
      <c r="F305" s="20"/>
      <c r="G305" s="20"/>
    </row>
    <row r="306" spans="1:7" ht="56.25" customHeight="1" x14ac:dyDescent="0.25">
      <c r="A306" s="20"/>
      <c r="B306" s="20"/>
      <c r="C306" s="20"/>
      <c r="D306" s="28"/>
      <c r="E306" s="78"/>
      <c r="F306" s="20"/>
      <c r="G306" s="20"/>
    </row>
    <row r="307" spans="1:7" x14ac:dyDescent="0.25">
      <c r="A307" s="20" t="s">
        <v>418</v>
      </c>
      <c r="B307" s="20">
        <v>142</v>
      </c>
      <c r="C307" s="31">
        <v>34403</v>
      </c>
      <c r="D307" s="19" t="s">
        <v>419</v>
      </c>
      <c r="E307" s="78" t="s">
        <v>420</v>
      </c>
      <c r="F307" s="20" t="s">
        <v>528</v>
      </c>
      <c r="G307" s="19" t="s">
        <v>421</v>
      </c>
    </row>
    <row r="308" spans="1:7" x14ac:dyDescent="0.25">
      <c r="A308" s="20"/>
      <c r="B308" s="20"/>
      <c r="C308" s="20"/>
      <c r="D308" s="25"/>
      <c r="E308" s="78"/>
      <c r="F308" s="20"/>
      <c r="G308" s="25"/>
    </row>
    <row r="309" spans="1:7" ht="50.25" customHeight="1" x14ac:dyDescent="0.25">
      <c r="A309" s="20"/>
      <c r="B309" s="20"/>
      <c r="C309" s="20"/>
      <c r="D309" s="28"/>
      <c r="E309" s="78"/>
      <c r="F309" s="20"/>
      <c r="G309" s="28"/>
    </row>
    <row r="310" spans="1:7" x14ac:dyDescent="0.25">
      <c r="A310" s="20" t="s">
        <v>422</v>
      </c>
      <c r="B310" s="20">
        <v>41</v>
      </c>
      <c r="C310" s="31">
        <v>34403</v>
      </c>
      <c r="D310" s="19" t="s">
        <v>423</v>
      </c>
      <c r="E310" s="78" t="s">
        <v>424</v>
      </c>
      <c r="F310" s="20" t="s">
        <v>531</v>
      </c>
      <c r="G310" s="19" t="s">
        <v>246</v>
      </c>
    </row>
    <row r="311" spans="1:7" x14ac:dyDescent="0.25">
      <c r="A311" s="20"/>
      <c r="B311" s="20"/>
      <c r="C311" s="20"/>
      <c r="D311" s="25"/>
      <c r="E311" s="78"/>
      <c r="F311" s="20"/>
      <c r="G311" s="25"/>
    </row>
    <row r="312" spans="1:7" x14ac:dyDescent="0.25">
      <c r="A312" s="20"/>
      <c r="B312" s="20"/>
      <c r="C312" s="20"/>
      <c r="D312" s="25"/>
      <c r="E312" s="78"/>
      <c r="F312" s="20"/>
      <c r="G312" s="25"/>
    </row>
    <row r="313" spans="1:7" x14ac:dyDescent="0.25">
      <c r="A313" s="20"/>
      <c r="B313" s="20"/>
      <c r="C313" s="20"/>
      <c r="D313" s="25"/>
      <c r="E313" s="78"/>
      <c r="F313" s="20"/>
      <c r="G313" s="25"/>
    </row>
    <row r="314" spans="1:7" x14ac:dyDescent="0.25">
      <c r="A314" s="20"/>
      <c r="B314" s="20"/>
      <c r="C314" s="20"/>
      <c r="D314" s="25"/>
      <c r="E314" s="78"/>
      <c r="F314" s="20"/>
      <c r="G314" s="25"/>
    </row>
    <row r="315" spans="1:7" ht="37.5" customHeight="1" x14ac:dyDescent="0.25">
      <c r="A315" s="20"/>
      <c r="B315" s="20"/>
      <c r="C315" s="20"/>
      <c r="D315" s="28"/>
      <c r="E315" s="78"/>
      <c r="F315" s="20"/>
      <c r="G315" s="28"/>
    </row>
    <row r="316" spans="1:7" x14ac:dyDescent="0.25">
      <c r="A316" s="20" t="s">
        <v>425</v>
      </c>
      <c r="B316" s="20">
        <v>118</v>
      </c>
      <c r="C316" s="31">
        <v>34403</v>
      </c>
      <c r="D316" s="19" t="s">
        <v>426</v>
      </c>
      <c r="E316" s="78" t="s">
        <v>427</v>
      </c>
      <c r="F316" s="20" t="s">
        <v>532</v>
      </c>
      <c r="G316" s="19" t="s">
        <v>246</v>
      </c>
    </row>
    <row r="317" spans="1:7" x14ac:dyDescent="0.25">
      <c r="A317" s="20"/>
      <c r="B317" s="20"/>
      <c r="C317" s="20"/>
      <c r="D317" s="25"/>
      <c r="E317" s="78"/>
      <c r="F317" s="20"/>
      <c r="G317" s="25"/>
    </row>
    <row r="318" spans="1:7" ht="45" customHeight="1" x14ac:dyDescent="0.25">
      <c r="A318" s="20"/>
      <c r="B318" s="20"/>
      <c r="C318" s="20"/>
      <c r="D318" s="28"/>
      <c r="E318" s="78"/>
      <c r="F318" s="20"/>
      <c r="G318" s="28"/>
    </row>
    <row r="319" spans="1:7" x14ac:dyDescent="0.25">
      <c r="A319" s="20" t="s">
        <v>428</v>
      </c>
      <c r="B319" s="20">
        <v>177</v>
      </c>
      <c r="C319" s="31">
        <v>34403</v>
      </c>
      <c r="D319" s="19" t="s">
        <v>429</v>
      </c>
      <c r="E319" s="78" t="s">
        <v>430</v>
      </c>
      <c r="F319" s="20" t="s">
        <v>533</v>
      </c>
      <c r="G319" s="19" t="s">
        <v>246</v>
      </c>
    </row>
    <row r="320" spans="1:7" x14ac:dyDescent="0.25">
      <c r="A320" s="20"/>
      <c r="B320" s="20"/>
      <c r="C320" s="20"/>
      <c r="D320" s="25"/>
      <c r="E320" s="78"/>
      <c r="F320" s="20"/>
      <c r="G320" s="25"/>
    </row>
    <row r="321" spans="1:7" ht="44.25" customHeight="1" x14ac:dyDescent="0.25">
      <c r="A321" s="20"/>
      <c r="B321" s="20"/>
      <c r="C321" s="20"/>
      <c r="D321" s="28"/>
      <c r="E321" s="78"/>
      <c r="F321" s="20"/>
      <c r="G321" s="28"/>
    </row>
    <row r="322" spans="1:7" x14ac:dyDescent="0.25">
      <c r="A322" s="20" t="s">
        <v>431</v>
      </c>
      <c r="B322" s="20">
        <v>10</v>
      </c>
      <c r="C322" s="31">
        <v>36853</v>
      </c>
      <c r="D322" s="20" t="s">
        <v>432</v>
      </c>
      <c r="E322" s="78" t="s">
        <v>433</v>
      </c>
      <c r="F322" s="20" t="s">
        <v>534</v>
      </c>
      <c r="G322" s="20" t="s">
        <v>434</v>
      </c>
    </row>
    <row r="323" spans="1:7" x14ac:dyDescent="0.25">
      <c r="A323" s="20"/>
      <c r="B323" s="20"/>
      <c r="C323" s="20"/>
      <c r="D323" s="20"/>
      <c r="E323" s="78"/>
      <c r="F323" s="20"/>
      <c r="G323" s="20"/>
    </row>
    <row r="324" spans="1:7" ht="51" customHeight="1" x14ac:dyDescent="0.25">
      <c r="A324" s="20"/>
      <c r="B324" s="20"/>
      <c r="C324" s="20"/>
      <c r="D324" s="20"/>
      <c r="E324" s="78"/>
      <c r="F324" s="20"/>
      <c r="G324" s="20"/>
    </row>
    <row r="325" spans="1:7" ht="93.75" customHeight="1" x14ac:dyDescent="0.25">
      <c r="A325" s="32" t="s">
        <v>435</v>
      </c>
      <c r="B325" s="32">
        <v>47</v>
      </c>
      <c r="C325" s="33">
        <v>40346</v>
      </c>
      <c r="D325" s="32" t="s">
        <v>436</v>
      </c>
      <c r="E325" s="34" t="s">
        <v>437</v>
      </c>
      <c r="F325" s="32" t="s">
        <v>535</v>
      </c>
      <c r="G325" s="32" t="s">
        <v>438</v>
      </c>
    </row>
    <row r="326" spans="1:7" ht="81.75" customHeight="1" x14ac:dyDescent="0.25">
      <c r="A326" s="2" t="s">
        <v>439</v>
      </c>
      <c r="B326" s="2">
        <f>B294+B297+B301+B304+B307+B310+B316+B319+B322+B325</f>
        <v>1184.2</v>
      </c>
      <c r="C326" s="2" t="s">
        <v>31</v>
      </c>
      <c r="D326" s="2" t="s">
        <v>31</v>
      </c>
      <c r="E326" s="3" t="s">
        <v>31</v>
      </c>
      <c r="F326" s="2" t="s">
        <v>31</v>
      </c>
      <c r="G326" s="2" t="s">
        <v>31</v>
      </c>
    </row>
    <row r="327" spans="1:7" x14ac:dyDescent="0.25">
      <c r="A327" s="8" t="s">
        <v>440</v>
      </c>
      <c r="B327" s="9">
        <f>B69+B207+B278+B292+B326</f>
        <v>16213.480000000001</v>
      </c>
      <c r="C327" s="10" t="s">
        <v>31</v>
      </c>
      <c r="D327" s="10" t="s">
        <v>31</v>
      </c>
      <c r="E327" s="11" t="s">
        <v>31</v>
      </c>
      <c r="F327" s="10" t="s">
        <v>31</v>
      </c>
      <c r="G327" s="10" t="s">
        <v>31</v>
      </c>
    </row>
    <row r="328" spans="1:7" x14ac:dyDescent="0.25">
      <c r="A328" s="8"/>
      <c r="B328" s="9"/>
      <c r="C328" s="10"/>
      <c r="D328" s="10"/>
      <c r="E328" s="11"/>
      <c r="F328" s="10"/>
      <c r="G328" s="10"/>
    </row>
    <row r="329" spans="1:7" ht="78.75" x14ac:dyDescent="0.25">
      <c r="A329" s="2" t="s">
        <v>441</v>
      </c>
      <c r="B329" s="4">
        <f>B62+B327</f>
        <v>22834.480000000003</v>
      </c>
      <c r="C329" s="5" t="s">
        <v>31</v>
      </c>
      <c r="D329" s="5" t="s">
        <v>31</v>
      </c>
      <c r="E329" s="6" t="s">
        <v>31</v>
      </c>
      <c r="F329" s="5" t="s">
        <v>31</v>
      </c>
      <c r="G329" s="5" t="s">
        <v>31</v>
      </c>
    </row>
  </sheetData>
  <mergeCells count="532">
    <mergeCell ref="F1:G1"/>
    <mergeCell ref="A2:G3"/>
    <mergeCell ref="A4:A8"/>
    <mergeCell ref="B4:B8"/>
    <mergeCell ref="C4:C8"/>
    <mergeCell ref="D4:D8"/>
    <mergeCell ref="E4:E8"/>
    <mergeCell ref="F4:F8"/>
    <mergeCell ref="G4:G8"/>
    <mergeCell ref="A9:G9"/>
    <mergeCell ref="A10:G10"/>
    <mergeCell ref="A11:G11"/>
    <mergeCell ref="A12:A15"/>
    <mergeCell ref="B12:B15"/>
    <mergeCell ref="C12:C15"/>
    <mergeCell ref="E12:E15"/>
    <mergeCell ref="F12:F15"/>
    <mergeCell ref="G12:G15"/>
    <mergeCell ref="G16:G20"/>
    <mergeCell ref="A24:G24"/>
    <mergeCell ref="A25:A27"/>
    <mergeCell ref="B25:B27"/>
    <mergeCell ref="C25:C27"/>
    <mergeCell ref="E25:E27"/>
    <mergeCell ref="F25:F27"/>
    <mergeCell ref="G25:G27"/>
    <mergeCell ref="A16:A20"/>
    <mergeCell ref="B16:B20"/>
    <mergeCell ref="C16:C20"/>
    <mergeCell ref="D16:D20"/>
    <mergeCell ref="E16:E20"/>
    <mergeCell ref="F16:F20"/>
    <mergeCell ref="A41:G41"/>
    <mergeCell ref="A42:A44"/>
    <mergeCell ref="B42:B44"/>
    <mergeCell ref="C42:C44"/>
    <mergeCell ref="E42:E44"/>
    <mergeCell ref="F42:F44"/>
    <mergeCell ref="G42:G44"/>
    <mergeCell ref="A28:A39"/>
    <mergeCell ref="B28:B39"/>
    <mergeCell ref="C28:C39"/>
    <mergeCell ref="E28:E39"/>
    <mergeCell ref="F28:F39"/>
    <mergeCell ref="G28:G39"/>
    <mergeCell ref="A53:G53"/>
    <mergeCell ref="A54:A56"/>
    <mergeCell ref="B54:B56"/>
    <mergeCell ref="C54:C56"/>
    <mergeCell ref="E54:E56"/>
    <mergeCell ref="F54:F56"/>
    <mergeCell ref="G54:G56"/>
    <mergeCell ref="A47:G47"/>
    <mergeCell ref="A48:G48"/>
    <mergeCell ref="A49:A51"/>
    <mergeCell ref="B49:B51"/>
    <mergeCell ref="C49:C51"/>
    <mergeCell ref="E49:E51"/>
    <mergeCell ref="F49:F51"/>
    <mergeCell ref="G49:G51"/>
    <mergeCell ref="A57:A59"/>
    <mergeCell ref="B57:B59"/>
    <mergeCell ref="C57:C59"/>
    <mergeCell ref="E57:E59"/>
    <mergeCell ref="F57:F59"/>
    <mergeCell ref="A60:A61"/>
    <mergeCell ref="B60:B61"/>
    <mergeCell ref="C60:C61"/>
    <mergeCell ref="D60:D61"/>
    <mergeCell ref="E60:E61"/>
    <mergeCell ref="A64:G64"/>
    <mergeCell ref="A65:G65"/>
    <mergeCell ref="A66:A68"/>
    <mergeCell ref="B66:B68"/>
    <mergeCell ref="C66:C68"/>
    <mergeCell ref="E66:E68"/>
    <mergeCell ref="F66:F68"/>
    <mergeCell ref="G66:G68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78:A80"/>
    <mergeCell ref="B78:B80"/>
    <mergeCell ref="C78:C80"/>
    <mergeCell ref="E78:E80"/>
    <mergeCell ref="F78:F80"/>
    <mergeCell ref="G78:G80"/>
    <mergeCell ref="G69:G70"/>
    <mergeCell ref="A71:G71"/>
    <mergeCell ref="A72:G72"/>
    <mergeCell ref="A73:A77"/>
    <mergeCell ref="B73:B77"/>
    <mergeCell ref="C73:C77"/>
    <mergeCell ref="E73:E77"/>
    <mergeCell ref="F73:F77"/>
    <mergeCell ref="G73:G77"/>
    <mergeCell ref="A69:A70"/>
    <mergeCell ref="B69:B70"/>
    <mergeCell ref="C69:C70"/>
    <mergeCell ref="D69:D70"/>
    <mergeCell ref="E69:E70"/>
    <mergeCell ref="F69:F70"/>
    <mergeCell ref="G84:G86"/>
    <mergeCell ref="A87:A89"/>
    <mergeCell ref="B87:B89"/>
    <mergeCell ref="C87:C89"/>
    <mergeCell ref="E87:E89"/>
    <mergeCell ref="F87:F89"/>
    <mergeCell ref="G87:G89"/>
    <mergeCell ref="A81:A83"/>
    <mergeCell ref="B81:B83"/>
    <mergeCell ref="C81:C83"/>
    <mergeCell ref="F81:F83"/>
    <mergeCell ref="A84:A86"/>
    <mergeCell ref="B84:B86"/>
    <mergeCell ref="C84:C86"/>
    <mergeCell ref="E84:E86"/>
    <mergeCell ref="F84:F86"/>
    <mergeCell ref="A105:A107"/>
    <mergeCell ref="B105:B107"/>
    <mergeCell ref="C105:C107"/>
    <mergeCell ref="E105:E107"/>
    <mergeCell ref="F105:F107"/>
    <mergeCell ref="G105:G107"/>
    <mergeCell ref="A100:G100"/>
    <mergeCell ref="A101:A104"/>
    <mergeCell ref="B101:B104"/>
    <mergeCell ref="C101:C104"/>
    <mergeCell ref="E101:E104"/>
    <mergeCell ref="F101:F104"/>
    <mergeCell ref="G101:G104"/>
    <mergeCell ref="A111:A113"/>
    <mergeCell ref="B111:B113"/>
    <mergeCell ref="C111:C113"/>
    <mergeCell ref="E111:E113"/>
    <mergeCell ref="F111:F113"/>
    <mergeCell ref="G111:G113"/>
    <mergeCell ref="A108:A110"/>
    <mergeCell ref="B108:B110"/>
    <mergeCell ref="C108:C110"/>
    <mergeCell ref="E108:E110"/>
    <mergeCell ref="F108:F110"/>
    <mergeCell ref="G108:G110"/>
    <mergeCell ref="A117:A119"/>
    <mergeCell ref="B117:B119"/>
    <mergeCell ref="C117:C119"/>
    <mergeCell ref="E117:E119"/>
    <mergeCell ref="F117:F119"/>
    <mergeCell ref="G117:G119"/>
    <mergeCell ref="A114:A116"/>
    <mergeCell ref="B114:B116"/>
    <mergeCell ref="C114:C116"/>
    <mergeCell ref="E114:E116"/>
    <mergeCell ref="F114:F116"/>
    <mergeCell ref="G114:G116"/>
    <mergeCell ref="A123:A125"/>
    <mergeCell ref="B123:B125"/>
    <mergeCell ref="C123:C125"/>
    <mergeCell ref="E123:E125"/>
    <mergeCell ref="F123:F125"/>
    <mergeCell ref="G123:G125"/>
    <mergeCell ref="A120:A122"/>
    <mergeCell ref="B120:B122"/>
    <mergeCell ref="C120:C122"/>
    <mergeCell ref="E120:E122"/>
    <mergeCell ref="F120:F122"/>
    <mergeCell ref="G120:G122"/>
    <mergeCell ref="A133:G133"/>
    <mergeCell ref="A134:A136"/>
    <mergeCell ref="B134:B136"/>
    <mergeCell ref="C134:C136"/>
    <mergeCell ref="E134:E136"/>
    <mergeCell ref="F134:F136"/>
    <mergeCell ref="G134:G136"/>
    <mergeCell ref="A126:A130"/>
    <mergeCell ref="B126:B130"/>
    <mergeCell ref="C126:C130"/>
    <mergeCell ref="E126:E130"/>
    <mergeCell ref="F126:F130"/>
    <mergeCell ref="G126:G130"/>
    <mergeCell ref="A140:A142"/>
    <mergeCell ref="B140:B142"/>
    <mergeCell ref="C140:C142"/>
    <mergeCell ref="E140:E142"/>
    <mergeCell ref="F140:F142"/>
    <mergeCell ref="G140:G142"/>
    <mergeCell ref="A137:A139"/>
    <mergeCell ref="B137:B139"/>
    <mergeCell ref="C137:C139"/>
    <mergeCell ref="E137:E139"/>
    <mergeCell ref="F137:F139"/>
    <mergeCell ref="G137:G139"/>
    <mergeCell ref="A146:A148"/>
    <mergeCell ref="B146:B148"/>
    <mergeCell ref="C146:C148"/>
    <mergeCell ref="E146:E148"/>
    <mergeCell ref="F146:F148"/>
    <mergeCell ref="G146:G148"/>
    <mergeCell ref="A143:A145"/>
    <mergeCell ref="B143:B145"/>
    <mergeCell ref="C143:C145"/>
    <mergeCell ref="E143:E145"/>
    <mergeCell ref="F143:F145"/>
    <mergeCell ref="G143:G145"/>
    <mergeCell ref="A152:A154"/>
    <mergeCell ref="B152:B154"/>
    <mergeCell ref="C152:C154"/>
    <mergeCell ref="E152:E154"/>
    <mergeCell ref="F152:F154"/>
    <mergeCell ref="G152:G154"/>
    <mergeCell ref="A149:A151"/>
    <mergeCell ref="B149:B151"/>
    <mergeCell ref="C149:C151"/>
    <mergeCell ref="E149:E151"/>
    <mergeCell ref="F149:F151"/>
    <mergeCell ref="G149:G151"/>
    <mergeCell ref="A158:A160"/>
    <mergeCell ref="B158:B160"/>
    <mergeCell ref="C158:C160"/>
    <mergeCell ref="E158:E160"/>
    <mergeCell ref="F158:F160"/>
    <mergeCell ref="G158:G160"/>
    <mergeCell ref="A155:A157"/>
    <mergeCell ref="B155:B157"/>
    <mergeCell ref="C155:C157"/>
    <mergeCell ref="E155:E157"/>
    <mergeCell ref="F155:F157"/>
    <mergeCell ref="G155:G157"/>
    <mergeCell ref="A166:A168"/>
    <mergeCell ref="B166:B168"/>
    <mergeCell ref="C166:C168"/>
    <mergeCell ref="E166:E168"/>
    <mergeCell ref="F166:F168"/>
    <mergeCell ref="G166:G168"/>
    <mergeCell ref="A161:A165"/>
    <mergeCell ref="B161:B165"/>
    <mergeCell ref="C161:C165"/>
    <mergeCell ref="E161:E165"/>
    <mergeCell ref="F161:F165"/>
    <mergeCell ref="G161:G165"/>
    <mergeCell ref="A175:A177"/>
    <mergeCell ref="B175:B177"/>
    <mergeCell ref="C175:C177"/>
    <mergeCell ref="E175:E177"/>
    <mergeCell ref="F175:F177"/>
    <mergeCell ref="G175:G177"/>
    <mergeCell ref="A170:A172"/>
    <mergeCell ref="B170:B172"/>
    <mergeCell ref="C170:C172"/>
    <mergeCell ref="E170:E172"/>
    <mergeCell ref="F170:F172"/>
    <mergeCell ref="A174:G174"/>
    <mergeCell ref="A181:A183"/>
    <mergeCell ref="B181:B183"/>
    <mergeCell ref="C181:C183"/>
    <mergeCell ref="E181:E183"/>
    <mergeCell ref="F181:F183"/>
    <mergeCell ref="G181:G183"/>
    <mergeCell ref="A178:A180"/>
    <mergeCell ref="B178:B180"/>
    <mergeCell ref="C178:C180"/>
    <mergeCell ref="E178:E180"/>
    <mergeCell ref="F178:F180"/>
    <mergeCell ref="G178:G180"/>
    <mergeCell ref="A188:G188"/>
    <mergeCell ref="A189:A191"/>
    <mergeCell ref="B189:B191"/>
    <mergeCell ref="C189:C191"/>
    <mergeCell ref="E189:E191"/>
    <mergeCell ref="F189:F191"/>
    <mergeCell ref="G189:G191"/>
    <mergeCell ref="A184:A186"/>
    <mergeCell ref="B184:B186"/>
    <mergeCell ref="C184:C186"/>
    <mergeCell ref="E184:E186"/>
    <mergeCell ref="F184:F186"/>
    <mergeCell ref="G184:G186"/>
    <mergeCell ref="A195:A199"/>
    <mergeCell ref="B195:B199"/>
    <mergeCell ref="C195:C199"/>
    <mergeCell ref="E195:E199"/>
    <mergeCell ref="F195:F199"/>
    <mergeCell ref="G195:G199"/>
    <mergeCell ref="A192:A194"/>
    <mergeCell ref="B192:B194"/>
    <mergeCell ref="C192:C194"/>
    <mergeCell ref="E192:E194"/>
    <mergeCell ref="F192:F194"/>
    <mergeCell ref="G192:G194"/>
    <mergeCell ref="A208:G208"/>
    <mergeCell ref="A209:G209"/>
    <mergeCell ref="A210:A212"/>
    <mergeCell ref="B210:B212"/>
    <mergeCell ref="C210:C212"/>
    <mergeCell ref="E210:E212"/>
    <mergeCell ref="F210:F212"/>
    <mergeCell ref="G200:G202"/>
    <mergeCell ref="A203:A205"/>
    <mergeCell ref="B203:B205"/>
    <mergeCell ref="C203:C205"/>
    <mergeCell ref="E203:E205"/>
    <mergeCell ref="F203:F205"/>
    <mergeCell ref="G203:G205"/>
    <mergeCell ref="A200:A202"/>
    <mergeCell ref="B200:B202"/>
    <mergeCell ref="C200:C202"/>
    <mergeCell ref="D200:D202"/>
    <mergeCell ref="E200:E202"/>
    <mergeCell ref="F200:F202"/>
    <mergeCell ref="A213:A215"/>
    <mergeCell ref="B213:B215"/>
    <mergeCell ref="C213:C215"/>
    <mergeCell ref="E213:E215"/>
    <mergeCell ref="F213:F215"/>
    <mergeCell ref="A216:A218"/>
    <mergeCell ref="B216:B218"/>
    <mergeCell ref="C216:C218"/>
    <mergeCell ref="E216:E218"/>
    <mergeCell ref="F216:F218"/>
    <mergeCell ref="A219:A221"/>
    <mergeCell ref="B219:B221"/>
    <mergeCell ref="C219:C221"/>
    <mergeCell ref="E219:E221"/>
    <mergeCell ref="F219:F221"/>
    <mergeCell ref="A222:A224"/>
    <mergeCell ref="B222:B224"/>
    <mergeCell ref="C222:C224"/>
    <mergeCell ref="E222:E224"/>
    <mergeCell ref="F222:F224"/>
    <mergeCell ref="A225:A227"/>
    <mergeCell ref="B225:B227"/>
    <mergeCell ref="C225:C227"/>
    <mergeCell ref="E225:E227"/>
    <mergeCell ref="F225:F227"/>
    <mergeCell ref="A228:A230"/>
    <mergeCell ref="B228:B230"/>
    <mergeCell ref="C228:C230"/>
    <mergeCell ref="E228:E230"/>
    <mergeCell ref="F228:F230"/>
    <mergeCell ref="A237:A239"/>
    <mergeCell ref="B237:B239"/>
    <mergeCell ref="C237:C239"/>
    <mergeCell ref="E237:E239"/>
    <mergeCell ref="F237:F239"/>
    <mergeCell ref="G237:G239"/>
    <mergeCell ref="A231:A233"/>
    <mergeCell ref="B231:B233"/>
    <mergeCell ref="C231:C233"/>
    <mergeCell ref="E231:E233"/>
    <mergeCell ref="F231:F233"/>
    <mergeCell ref="A234:A236"/>
    <mergeCell ref="B234:B236"/>
    <mergeCell ref="C234:C236"/>
    <mergeCell ref="E234:E236"/>
    <mergeCell ref="F234:F236"/>
    <mergeCell ref="A243:A245"/>
    <mergeCell ref="B243:B245"/>
    <mergeCell ref="C243:C245"/>
    <mergeCell ref="E243:E245"/>
    <mergeCell ref="F243:F245"/>
    <mergeCell ref="G243:G245"/>
    <mergeCell ref="A240:A242"/>
    <mergeCell ref="B240:B242"/>
    <mergeCell ref="C240:C242"/>
    <mergeCell ref="E240:E242"/>
    <mergeCell ref="F240:F242"/>
    <mergeCell ref="G240:G242"/>
    <mergeCell ref="G246:G248"/>
    <mergeCell ref="A249:A251"/>
    <mergeCell ref="B249:B251"/>
    <mergeCell ref="C249:C251"/>
    <mergeCell ref="D249:D251"/>
    <mergeCell ref="E249:E251"/>
    <mergeCell ref="F249:F251"/>
    <mergeCell ref="G249:G251"/>
    <mergeCell ref="A246:A248"/>
    <mergeCell ref="B246:B248"/>
    <mergeCell ref="C246:C248"/>
    <mergeCell ref="D246:D248"/>
    <mergeCell ref="E246:E248"/>
    <mergeCell ref="F246:F248"/>
    <mergeCell ref="G252:G254"/>
    <mergeCell ref="A255:A257"/>
    <mergeCell ref="B255:B257"/>
    <mergeCell ref="C255:C257"/>
    <mergeCell ref="D255:D257"/>
    <mergeCell ref="E255:E257"/>
    <mergeCell ref="F255:F257"/>
    <mergeCell ref="G255:G257"/>
    <mergeCell ref="A252:A254"/>
    <mergeCell ref="B252:B254"/>
    <mergeCell ref="C252:C254"/>
    <mergeCell ref="D252:D254"/>
    <mergeCell ref="E252:E254"/>
    <mergeCell ref="F252:F254"/>
    <mergeCell ref="G258:G260"/>
    <mergeCell ref="A261:A263"/>
    <mergeCell ref="B261:B263"/>
    <mergeCell ref="C261:C263"/>
    <mergeCell ref="D261:D263"/>
    <mergeCell ref="E261:E263"/>
    <mergeCell ref="F261:F263"/>
    <mergeCell ref="G261:G263"/>
    <mergeCell ref="A258:A260"/>
    <mergeCell ref="B258:B260"/>
    <mergeCell ref="C258:C260"/>
    <mergeCell ref="D258:D260"/>
    <mergeCell ref="E258:E260"/>
    <mergeCell ref="F258:F260"/>
    <mergeCell ref="G264:G266"/>
    <mergeCell ref="A269:G269"/>
    <mergeCell ref="A270:A276"/>
    <mergeCell ref="B270:B276"/>
    <mergeCell ref="C270:C276"/>
    <mergeCell ref="D270:D276"/>
    <mergeCell ref="E270:E276"/>
    <mergeCell ref="F270:F276"/>
    <mergeCell ref="G270:G276"/>
    <mergeCell ref="A264:A266"/>
    <mergeCell ref="B264:B266"/>
    <mergeCell ref="C264:C266"/>
    <mergeCell ref="D264:D266"/>
    <mergeCell ref="E264:E266"/>
    <mergeCell ref="F264:F266"/>
    <mergeCell ref="A279:G279"/>
    <mergeCell ref="A280:G280"/>
    <mergeCell ref="A281:A283"/>
    <mergeCell ref="B281:B283"/>
    <mergeCell ref="C281:C283"/>
    <mergeCell ref="D281:D283"/>
    <mergeCell ref="E281:E283"/>
    <mergeCell ref="F281:F283"/>
    <mergeCell ref="G281:G283"/>
    <mergeCell ref="A301:A303"/>
    <mergeCell ref="B301:B303"/>
    <mergeCell ref="C301:C303"/>
    <mergeCell ref="D301:D303"/>
    <mergeCell ref="E301:E303"/>
    <mergeCell ref="F301:F303"/>
    <mergeCell ref="G301:G303"/>
    <mergeCell ref="A297:A300"/>
    <mergeCell ref="B297:B300"/>
    <mergeCell ref="C297:C300"/>
    <mergeCell ref="D297:D300"/>
    <mergeCell ref="E297:E300"/>
    <mergeCell ref="F297:F300"/>
    <mergeCell ref="G297:G300"/>
    <mergeCell ref="A307:A309"/>
    <mergeCell ref="B307:B309"/>
    <mergeCell ref="C307:C309"/>
    <mergeCell ref="D307:D309"/>
    <mergeCell ref="E307:E309"/>
    <mergeCell ref="F307:F309"/>
    <mergeCell ref="G307:G309"/>
    <mergeCell ref="A304:A306"/>
    <mergeCell ref="B304:B306"/>
    <mergeCell ref="C304:C306"/>
    <mergeCell ref="D304:D306"/>
    <mergeCell ref="E304:E306"/>
    <mergeCell ref="F304:F306"/>
    <mergeCell ref="G304:G306"/>
    <mergeCell ref="A316:A318"/>
    <mergeCell ref="B316:B318"/>
    <mergeCell ref="C316:C318"/>
    <mergeCell ref="D316:D318"/>
    <mergeCell ref="E316:E318"/>
    <mergeCell ref="F316:F318"/>
    <mergeCell ref="G316:G318"/>
    <mergeCell ref="A310:A315"/>
    <mergeCell ref="B310:B315"/>
    <mergeCell ref="C310:C315"/>
    <mergeCell ref="D310:D315"/>
    <mergeCell ref="E310:E315"/>
    <mergeCell ref="F310:F315"/>
    <mergeCell ref="G310:G315"/>
    <mergeCell ref="A327:A328"/>
    <mergeCell ref="B327:B328"/>
    <mergeCell ref="C327:C328"/>
    <mergeCell ref="D327:D328"/>
    <mergeCell ref="E327:E328"/>
    <mergeCell ref="F327:F328"/>
    <mergeCell ref="G319:G321"/>
    <mergeCell ref="A322:A324"/>
    <mergeCell ref="B322:B324"/>
    <mergeCell ref="C322:C324"/>
    <mergeCell ref="D322:D324"/>
    <mergeCell ref="E322:E324"/>
    <mergeCell ref="F322:F324"/>
    <mergeCell ref="G322:G324"/>
    <mergeCell ref="A319:A321"/>
    <mergeCell ref="B319:B321"/>
    <mergeCell ref="C319:C321"/>
    <mergeCell ref="D319:D321"/>
    <mergeCell ref="E319:E321"/>
    <mergeCell ref="F319:F321"/>
    <mergeCell ref="G327:G328"/>
    <mergeCell ref="G216:G218"/>
    <mergeCell ref="G213:G215"/>
    <mergeCell ref="G210:G212"/>
    <mergeCell ref="G219:G221"/>
    <mergeCell ref="G222:G224"/>
    <mergeCell ref="G225:G227"/>
    <mergeCell ref="G228:G230"/>
    <mergeCell ref="G231:G233"/>
    <mergeCell ref="G234:G236"/>
    <mergeCell ref="A293:G293"/>
    <mergeCell ref="A294:A296"/>
    <mergeCell ref="B294:B296"/>
    <mergeCell ref="C294:C296"/>
    <mergeCell ref="D294:D296"/>
    <mergeCell ref="E294:E296"/>
    <mergeCell ref="F294:F296"/>
    <mergeCell ref="G294:G296"/>
    <mergeCell ref="G285:G288"/>
    <mergeCell ref="A289:A291"/>
    <mergeCell ref="B289:B291"/>
    <mergeCell ref="C289:C291"/>
    <mergeCell ref="E289:E291"/>
    <mergeCell ref="F289:F291"/>
    <mergeCell ref="G289:G291"/>
    <mergeCell ref="A285:A288"/>
    <mergeCell ref="B285:B288"/>
    <mergeCell ref="C285:C288"/>
    <mergeCell ref="D285:D288"/>
    <mergeCell ref="E285:E288"/>
    <mergeCell ref="F285:F288"/>
  </mergeCells>
  <pageMargins left="0.70866141732283472" right="0" top="0.35433070866141736" bottom="0.35433070866141736" header="0.31496062992125984" footer="0.31496062992125984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2018-01-17T12:03:04Z</dcterms:modified>
</cp:coreProperties>
</file>