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<sst xmlns="http://schemas.openxmlformats.org/spreadsheetml/2006/main" count="486" uniqueCount="92">
  <si>
    <t xml:space="preserve">         Зведена</t>
  </si>
  <si>
    <t xml:space="preserve">                                                                            Зведена</t>
  </si>
  <si>
    <t xml:space="preserve">відомість проектів лісових культур, лісових плантацій і природного поновлення  </t>
  </si>
  <si>
    <t xml:space="preserve">відомість проектів захисних лісових культур  </t>
  </si>
  <si>
    <t xml:space="preserve">на 2017 рік по Київському обласному та по м. Києву управлінню лісового та мисливського  господарства </t>
  </si>
  <si>
    <t xml:space="preserve">            на 2017 рік по Київському обласному та по м. Києву управлінню лісового та мисливського  господарства </t>
  </si>
  <si>
    <r>
      <t xml:space="preserve">                             </t>
    </r>
    <r>
      <rPr>
        <b/>
        <sz val="14"/>
        <rFont val="Times New Roman"/>
        <family val="1"/>
      </rPr>
      <t xml:space="preserve"> Категорія лісових культур</t>
    </r>
    <r>
      <rPr>
        <sz val="14"/>
        <rFont val="Times New Roman"/>
        <family val="1"/>
      </rPr>
      <t xml:space="preserve">    лісовідновлення на землях наданих у постійне користування</t>
    </r>
    <r>
      <rPr>
        <b/>
        <sz val="14"/>
        <rFont val="Times New Roman"/>
        <family val="1"/>
      </rPr>
      <t xml:space="preserve">      </t>
    </r>
  </si>
  <si>
    <r>
      <t xml:space="preserve">                              Категорія лісових культур    лісорозведенняна землях наданих у постійне користування</t>
    </r>
    <r>
      <rPr>
        <b/>
        <sz val="14"/>
        <rFont val="Times New Roman"/>
        <family val="1"/>
      </rPr>
      <t xml:space="preserve">      </t>
    </r>
  </si>
  <si>
    <t>1.по головній породі</t>
  </si>
  <si>
    <t>садивного матеріалу</t>
  </si>
  <si>
    <t xml:space="preserve">на площу  посівного матеріалу </t>
  </si>
  <si>
    <t>Садивний матеріал</t>
  </si>
  <si>
    <t xml:space="preserve"> 1:по головних породах</t>
  </si>
  <si>
    <t>га</t>
  </si>
  <si>
    <t>посів</t>
  </si>
  <si>
    <t>тис.шт.</t>
  </si>
  <si>
    <t>кг</t>
  </si>
  <si>
    <t>для створення шкілок</t>
  </si>
  <si>
    <t>та плантацій нов/ялинок</t>
  </si>
  <si>
    <t>Всього хвойних</t>
  </si>
  <si>
    <t>Сосна</t>
  </si>
  <si>
    <t>%</t>
  </si>
  <si>
    <t>Сосна Палласа</t>
  </si>
  <si>
    <t>Ялина</t>
  </si>
  <si>
    <t>Ялиця</t>
  </si>
  <si>
    <t>Модрина</t>
  </si>
  <si>
    <t>інші</t>
  </si>
  <si>
    <t>Всього листяних</t>
  </si>
  <si>
    <t>Дуб звичайний</t>
  </si>
  <si>
    <t>Дуб північний</t>
  </si>
  <si>
    <t xml:space="preserve">Ясен </t>
  </si>
  <si>
    <t>Бук</t>
  </si>
  <si>
    <t>Липа</t>
  </si>
  <si>
    <t>Клен</t>
  </si>
  <si>
    <t>Береза</t>
  </si>
  <si>
    <t>Горіх</t>
  </si>
  <si>
    <t>Тополя</t>
  </si>
  <si>
    <t>Вільха</t>
  </si>
  <si>
    <t>Верба</t>
  </si>
  <si>
    <t>Робінія звичайна</t>
  </si>
  <si>
    <t>Гледичія</t>
  </si>
  <si>
    <t>Граб</t>
  </si>
  <si>
    <t>Ільмові</t>
  </si>
  <si>
    <t>Інші</t>
  </si>
  <si>
    <t>Разом</t>
  </si>
  <si>
    <t>2.по типах лісорослинних умов</t>
  </si>
  <si>
    <t>2:по типах лісорослинних умов</t>
  </si>
  <si>
    <t>А1</t>
  </si>
  <si>
    <t>А2</t>
  </si>
  <si>
    <t>В1</t>
  </si>
  <si>
    <t>В2</t>
  </si>
  <si>
    <t>В3</t>
  </si>
  <si>
    <t>В4</t>
  </si>
  <si>
    <t>С1</t>
  </si>
  <si>
    <t>С2</t>
  </si>
  <si>
    <t>С3</t>
  </si>
  <si>
    <t>С4</t>
  </si>
  <si>
    <t>Д2</t>
  </si>
  <si>
    <t>Д3</t>
  </si>
  <si>
    <t>Д4</t>
  </si>
  <si>
    <t>3.За категоріями лісокультурної площі:</t>
  </si>
  <si>
    <t>3, по категоріях лісокультурної площі:</t>
  </si>
  <si>
    <t>зруби</t>
  </si>
  <si>
    <t>галявини іпустирі</t>
  </si>
  <si>
    <t>галявини і пустирі</t>
  </si>
  <si>
    <t>згарища</t>
  </si>
  <si>
    <t xml:space="preserve">загиблі культури </t>
  </si>
  <si>
    <t>рідколісся</t>
  </si>
  <si>
    <t>малоцінні насадження</t>
  </si>
  <si>
    <t xml:space="preserve">інші </t>
  </si>
  <si>
    <t>(яри)</t>
  </si>
  <si>
    <t>4. по сезонах створення</t>
  </si>
  <si>
    <t>4, по сезонах створення</t>
  </si>
  <si>
    <t>навесні</t>
  </si>
  <si>
    <t>восени</t>
  </si>
  <si>
    <t>5. по способах створення</t>
  </si>
  <si>
    <t>5, по способах створення</t>
  </si>
  <si>
    <t>механізована посадка</t>
  </si>
  <si>
    <t>ручна посадка</t>
  </si>
  <si>
    <t>комбінована(посадка+посів)</t>
  </si>
  <si>
    <t>Перший заступник                                                            Р.В.Гузенко</t>
  </si>
  <si>
    <t>Т.в.о. Начальника управління                        Т.Я. Васьків</t>
  </si>
  <si>
    <t xml:space="preserve">начальника управління     </t>
  </si>
  <si>
    <t xml:space="preserve">                         Зведена</t>
  </si>
  <si>
    <r>
      <t xml:space="preserve">             відомість </t>
    </r>
    <r>
      <rPr>
        <sz val="14"/>
        <rFont val="Arial Cyr"/>
        <family val="0"/>
      </rPr>
      <t xml:space="preserve"> </t>
    </r>
    <r>
      <rPr>
        <sz val="12"/>
        <rFont val="Arial Cyr"/>
        <family val="0"/>
      </rPr>
      <t xml:space="preserve">природного поновлення  </t>
    </r>
  </si>
  <si>
    <t xml:space="preserve">     на 2017 рік по Київському обласному та по м. Києву управлінню лісового та мисливського  господарства </t>
  </si>
  <si>
    <r>
      <t xml:space="preserve">     Категорія   природне поновлення на   землях наданих</t>
    </r>
    <r>
      <rPr>
        <b/>
        <sz val="14"/>
        <rFont val="Arial Cyr"/>
        <family val="0"/>
      </rPr>
      <t xml:space="preserve">     </t>
    </r>
  </si>
  <si>
    <t xml:space="preserve">       у постійне користування </t>
  </si>
  <si>
    <t>в тому числі 1.по головних породах</t>
  </si>
  <si>
    <t>Акація біла</t>
  </si>
  <si>
    <t>С5</t>
  </si>
  <si>
    <t>3. по категоріях лісокультурної площі: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</si>
</sst>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6"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color indexed="8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1" xfId="0" applyFont="1" applyBorder="1" applyAlignment="1">
      <alignment/>
    </xf>
    <xf numFmtId="188" fontId="8" fillId="0" borderId="1" xfId="0" applyNumberFormat="1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8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88" fontId="0" fillId="0" borderId="1" xfId="0" applyNumberForma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88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8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88" fontId="8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87;&#1088;&#1086;&#1077;&#1082;&#1090;&#1080;%202017%20&#1061;&#1051;\&#1047;&#1042;&#1045;&#1044;&#1045;&#1053;&#1030;%20&#1055;&#1056;&#1054;&#1045;&#1050;&#1058;&#1030;&#1042;%202017\&#1050;&#1086;&#1087;&#1080;&#1103;%202017%20&#1088;&#1110;&#1082;%20&#1047;&#1074;&#1077;&#1076;&#1077;&#1085;&#1072;%20&#1087;&#1088;&#1086;&#1077;&#1082;&#1090;&#1110;&#1074;%20&#1085;&#1075;&#1072;%20&#1072;&#1075;&#1077;&#1085;&#1090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борка"/>
      <sheetName val="Зведена"/>
    </sheetNames>
    <sheetDataSet>
      <sheetData sheetId="0">
        <row r="29">
          <cell r="C29">
            <v>2246</v>
          </cell>
          <cell r="D29">
            <v>247</v>
          </cell>
          <cell r="E29">
            <v>34</v>
          </cell>
          <cell r="F29">
            <v>3</v>
          </cell>
          <cell r="G29">
            <v>3</v>
          </cell>
          <cell r="H29">
            <v>0</v>
          </cell>
          <cell r="I29">
            <v>0</v>
          </cell>
          <cell r="J29">
            <v>16</v>
          </cell>
          <cell r="L29">
            <v>0</v>
          </cell>
          <cell r="M29">
            <v>1</v>
          </cell>
          <cell r="N29">
            <v>0</v>
          </cell>
          <cell r="U29">
            <v>13</v>
          </cell>
          <cell r="V29">
            <v>283</v>
          </cell>
          <cell r="W29">
            <v>10</v>
          </cell>
          <cell r="X29">
            <v>1264</v>
          </cell>
          <cell r="Z29">
            <v>212</v>
          </cell>
          <cell r="AA29">
            <v>1</v>
          </cell>
          <cell r="AB29">
            <v>0</v>
          </cell>
          <cell r="AC29">
            <v>504</v>
          </cell>
          <cell r="AE29">
            <v>89</v>
          </cell>
          <cell r="AH29">
            <v>4</v>
          </cell>
          <cell r="AI29">
            <v>163</v>
          </cell>
          <cell r="AJ29">
            <v>7</v>
          </cell>
          <cell r="AK29">
            <v>0</v>
          </cell>
          <cell r="AL29">
            <v>2550</v>
          </cell>
        </row>
        <row r="59">
          <cell r="C59">
            <v>2542</v>
          </cell>
          <cell r="D59">
            <v>0</v>
          </cell>
          <cell r="E59">
            <v>6</v>
          </cell>
          <cell r="F59">
            <v>2</v>
          </cell>
          <cell r="G59">
            <v>2258</v>
          </cell>
          <cell r="H59">
            <v>292</v>
          </cell>
          <cell r="W59">
            <v>12238.2</v>
          </cell>
          <cell r="X59">
            <v>1512.4</v>
          </cell>
          <cell r="Y59">
            <v>893</v>
          </cell>
          <cell r="Z59">
            <v>6.4</v>
          </cell>
          <cell r="AA59">
            <v>20.4</v>
          </cell>
          <cell r="AB59">
            <v>258</v>
          </cell>
          <cell r="AC59">
            <v>0</v>
          </cell>
          <cell r="AD59">
            <v>0</v>
          </cell>
          <cell r="AE59">
            <v>36.8</v>
          </cell>
          <cell r="AG59">
            <v>113</v>
          </cell>
        </row>
        <row r="137">
          <cell r="C137">
            <v>66</v>
          </cell>
          <cell r="D137">
            <v>9</v>
          </cell>
          <cell r="F137">
            <v>201</v>
          </cell>
          <cell r="G137">
            <v>96</v>
          </cell>
          <cell r="H137">
            <v>3</v>
          </cell>
          <cell r="J137">
            <v>31</v>
          </cell>
          <cell r="U137">
            <v>86</v>
          </cell>
          <cell r="V137">
            <v>84</v>
          </cell>
          <cell r="W137">
            <v>42</v>
          </cell>
          <cell r="X137">
            <v>55</v>
          </cell>
          <cell r="Y137">
            <v>71</v>
          </cell>
          <cell r="Z137">
            <v>91</v>
          </cell>
          <cell r="AA137">
            <v>0</v>
          </cell>
          <cell r="AB137">
            <v>10</v>
          </cell>
          <cell r="AC137">
            <v>4</v>
          </cell>
          <cell r="AE13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6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18.7109375" style="0" customWidth="1"/>
    <col min="6" max="6" width="6.57421875" style="0" customWidth="1"/>
    <col min="7" max="7" width="7.00390625" style="0" customWidth="1"/>
    <col min="8" max="8" width="5.140625" style="0" customWidth="1"/>
    <col min="10" max="10" width="7.28125" style="0" customWidth="1"/>
    <col min="11" max="12" width="8.28125" style="0" customWidth="1"/>
    <col min="13" max="13" width="7.28125" style="0" customWidth="1"/>
    <col min="16" max="16" width="5.140625" style="0" customWidth="1"/>
    <col min="17" max="17" width="5.28125" style="0" customWidth="1"/>
    <col min="19" max="19" width="17.140625" style="0" customWidth="1"/>
  </cols>
  <sheetData>
    <row r="1" spans="1:3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</row>
    <row r="2" spans="1:31" ht="18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1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/>
      <c r="AE2" s="6"/>
    </row>
    <row r="3" spans="1:31" ht="18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1" t="s">
        <v>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6"/>
    </row>
    <row r="4" spans="1:31" s="8" customFormat="1" ht="18.75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 t="s">
        <v>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6"/>
      <c r="AE4" s="6"/>
    </row>
    <row r="5" spans="1:31" s="8" customFormat="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</row>
    <row r="6" spans="1:29" ht="15">
      <c r="A6" s="9"/>
      <c r="B6" s="9"/>
      <c r="C6" s="9" t="s">
        <v>8</v>
      </c>
      <c r="D6" s="9"/>
      <c r="E6" s="9"/>
      <c r="F6" s="10"/>
      <c r="G6" s="10"/>
      <c r="H6" s="11"/>
      <c r="I6" s="12" t="s">
        <v>9</v>
      </c>
      <c r="J6" s="13"/>
      <c r="K6" s="14" t="s">
        <v>10</v>
      </c>
      <c r="L6" s="15"/>
      <c r="M6" s="16"/>
      <c r="N6" s="12" t="s">
        <v>11</v>
      </c>
      <c r="O6" s="17"/>
      <c r="P6" s="18"/>
      <c r="Q6" s="9" t="s">
        <v>12</v>
      </c>
      <c r="R6" s="9"/>
      <c r="S6" s="9"/>
      <c r="T6" s="9"/>
      <c r="U6" s="10"/>
      <c r="V6" s="10"/>
      <c r="W6" s="10"/>
      <c r="X6" s="10"/>
      <c r="Y6" s="10"/>
      <c r="Z6" s="10"/>
      <c r="AA6" s="10" t="s">
        <v>13</v>
      </c>
      <c r="AB6" s="10" t="s">
        <v>14</v>
      </c>
      <c r="AC6" s="10"/>
    </row>
    <row r="7" spans="1:29" ht="15">
      <c r="A7" s="9"/>
      <c r="B7" s="9"/>
      <c r="C7" s="9"/>
      <c r="D7" s="9"/>
      <c r="E7" s="9"/>
      <c r="F7" s="10"/>
      <c r="G7" s="10"/>
      <c r="H7" s="11"/>
      <c r="I7" s="19" t="s">
        <v>15</v>
      </c>
      <c r="J7" s="20"/>
      <c r="K7" s="21" t="s">
        <v>13</v>
      </c>
      <c r="L7" s="22" t="s">
        <v>16</v>
      </c>
      <c r="M7" s="22"/>
      <c r="N7" s="23" t="s">
        <v>17</v>
      </c>
      <c r="O7" s="24"/>
      <c r="P7" s="18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</row>
    <row r="8" spans="1:29" ht="15">
      <c r="A8" s="9"/>
      <c r="B8" s="9"/>
      <c r="C8" s="9"/>
      <c r="D8" s="9"/>
      <c r="E8" s="9"/>
      <c r="F8" s="10"/>
      <c r="G8" s="10"/>
      <c r="H8" s="11"/>
      <c r="I8" s="25"/>
      <c r="J8" s="26"/>
      <c r="K8" s="27"/>
      <c r="L8" s="28"/>
      <c r="M8" s="28"/>
      <c r="N8" s="29" t="s">
        <v>18</v>
      </c>
      <c r="O8" s="30"/>
      <c r="P8" s="18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</row>
    <row r="9" spans="1:29" ht="15">
      <c r="A9" s="9"/>
      <c r="B9" s="9">
        <v>1</v>
      </c>
      <c r="C9" s="31" t="s">
        <v>19</v>
      </c>
      <c r="D9" s="9"/>
      <c r="E9" s="31">
        <f>SUM(E10:E15)</f>
        <v>2247</v>
      </c>
      <c r="F9" s="10"/>
      <c r="G9" s="32">
        <f>E9/E33%</f>
        <v>88.11764705882354</v>
      </c>
      <c r="H9" s="32"/>
      <c r="I9" s="33">
        <f>SUM(I10:I14)</f>
        <v>12388</v>
      </c>
      <c r="J9" s="33"/>
      <c r="K9" s="34">
        <f>SUM(K10:K14)</f>
        <v>0.9</v>
      </c>
      <c r="L9" s="34">
        <f>SUM(L10:L14)</f>
        <v>0.3</v>
      </c>
      <c r="M9" s="33"/>
      <c r="N9" s="35">
        <f>SUM(N10:N15)</f>
        <v>0</v>
      </c>
      <c r="O9" s="36"/>
      <c r="P9" s="18"/>
      <c r="Q9" s="9"/>
      <c r="R9" s="9">
        <v>1</v>
      </c>
      <c r="S9" s="31" t="s">
        <v>19</v>
      </c>
      <c r="T9" s="9"/>
      <c r="U9" s="10">
        <v>0</v>
      </c>
      <c r="V9" s="10"/>
      <c r="W9" s="10"/>
      <c r="X9" s="10"/>
      <c r="Y9" s="10"/>
      <c r="Z9" s="10"/>
      <c r="AA9" s="10"/>
      <c r="AB9" s="10"/>
      <c r="AC9" s="10"/>
    </row>
    <row r="10" spans="1:29" ht="15">
      <c r="A10" s="9"/>
      <c r="B10" s="9">
        <v>2</v>
      </c>
      <c r="C10" s="37" t="s">
        <v>20</v>
      </c>
      <c r="D10" s="9"/>
      <c r="E10" s="10">
        <f>'[1]Наборка'!C29</f>
        <v>2246</v>
      </c>
      <c r="F10" s="38" t="s">
        <v>13</v>
      </c>
      <c r="G10" s="39">
        <f>E10/E33%</f>
        <v>88.07843137254902</v>
      </c>
      <c r="H10" s="38" t="s">
        <v>21</v>
      </c>
      <c r="I10" s="10">
        <f>'[1]Наборка'!W59</f>
        <v>12238.2</v>
      </c>
      <c r="J10" s="10" t="s">
        <v>15</v>
      </c>
      <c r="K10" s="40">
        <v>0.9</v>
      </c>
      <c r="L10" s="40">
        <v>0.3</v>
      </c>
      <c r="M10" s="41"/>
      <c r="N10" s="10"/>
      <c r="O10" s="10" t="s">
        <v>15</v>
      </c>
      <c r="Q10" s="9"/>
      <c r="R10" s="9">
        <v>2</v>
      </c>
      <c r="S10" s="37" t="s">
        <v>20</v>
      </c>
      <c r="T10" s="9"/>
      <c r="U10" s="10">
        <v>0</v>
      </c>
      <c r="V10" s="38" t="s">
        <v>13</v>
      </c>
      <c r="W10" s="39">
        <f>U10/U33%</f>
        <v>0</v>
      </c>
      <c r="X10" s="38" t="s">
        <v>21</v>
      </c>
      <c r="Y10" s="10">
        <v>0</v>
      </c>
      <c r="Z10" s="10" t="s">
        <v>15</v>
      </c>
      <c r="AA10" s="10"/>
      <c r="AB10" s="10"/>
      <c r="AC10" s="10" t="s">
        <v>16</v>
      </c>
    </row>
    <row r="11" spans="1:29" ht="15">
      <c r="A11" s="9"/>
      <c r="B11" s="9">
        <v>3</v>
      </c>
      <c r="C11" s="37" t="s">
        <v>22</v>
      </c>
      <c r="D11" s="9"/>
      <c r="E11" s="10">
        <v>0</v>
      </c>
      <c r="F11" s="38" t="s">
        <v>13</v>
      </c>
      <c r="G11" s="39">
        <f>E11/E33%</f>
        <v>0</v>
      </c>
      <c r="H11" s="38" t="s">
        <v>21</v>
      </c>
      <c r="I11" s="10">
        <v>0</v>
      </c>
      <c r="J11" s="10" t="s">
        <v>15</v>
      </c>
      <c r="K11" s="40"/>
      <c r="L11" s="40"/>
      <c r="M11" s="41"/>
      <c r="N11" s="10"/>
      <c r="O11" s="10" t="s">
        <v>15</v>
      </c>
      <c r="Q11" s="9"/>
      <c r="R11" s="9">
        <v>3</v>
      </c>
      <c r="S11" s="37" t="s">
        <v>22</v>
      </c>
      <c r="T11" s="9"/>
      <c r="U11" s="10">
        <v>0</v>
      </c>
      <c r="V11" s="38"/>
      <c r="W11" s="39"/>
      <c r="X11" s="38"/>
      <c r="Y11" s="10"/>
      <c r="Z11" s="10"/>
      <c r="AA11" s="10"/>
      <c r="AB11" s="10"/>
      <c r="AC11" s="10"/>
    </row>
    <row r="12" spans="1:29" ht="15">
      <c r="A12" s="9"/>
      <c r="B12" s="9">
        <v>4</v>
      </c>
      <c r="C12" s="37" t="s">
        <v>23</v>
      </c>
      <c r="D12" s="9"/>
      <c r="E12" s="10">
        <f>'[1]Наборка'!M29</f>
        <v>1</v>
      </c>
      <c r="F12" s="38" t="s">
        <v>13</v>
      </c>
      <c r="G12" s="39">
        <f>E12/E33%</f>
        <v>0.0392156862745098</v>
      </c>
      <c r="H12" s="38" t="s">
        <v>21</v>
      </c>
      <c r="I12" s="42">
        <f>'[1]Наборка'!AE59</f>
        <v>36.8</v>
      </c>
      <c r="J12" s="10" t="s">
        <v>15</v>
      </c>
      <c r="K12" s="40"/>
      <c r="L12" s="40"/>
      <c r="M12" s="41"/>
      <c r="N12" s="10"/>
      <c r="O12" s="10" t="s">
        <v>15</v>
      </c>
      <c r="Q12" s="9"/>
      <c r="R12" s="9">
        <v>4</v>
      </c>
      <c r="S12" s="37" t="s">
        <v>23</v>
      </c>
      <c r="T12" s="9"/>
      <c r="U12" s="10">
        <v>0</v>
      </c>
      <c r="V12" s="38" t="s">
        <v>13</v>
      </c>
      <c r="W12" s="39">
        <f>U12/U33%</f>
        <v>0</v>
      </c>
      <c r="X12" s="38" t="s">
        <v>21</v>
      </c>
      <c r="Y12" s="10">
        <f>'[1]Наборка'!AT59</f>
        <v>0</v>
      </c>
      <c r="Z12" s="10" t="s">
        <v>15</v>
      </c>
      <c r="AA12" s="10"/>
      <c r="AB12" s="10"/>
      <c r="AC12" s="10" t="s">
        <v>16</v>
      </c>
    </row>
    <row r="13" spans="1:29" ht="15">
      <c r="A13" s="9"/>
      <c r="B13" s="9">
        <v>5</v>
      </c>
      <c r="C13" s="37" t="s">
        <v>24</v>
      </c>
      <c r="D13" s="9"/>
      <c r="E13" s="10">
        <v>0</v>
      </c>
      <c r="F13" s="38" t="s">
        <v>13</v>
      </c>
      <c r="G13" s="39">
        <f>E13/E33%</f>
        <v>0</v>
      </c>
      <c r="H13" s="38" t="s">
        <v>21</v>
      </c>
      <c r="I13" s="10">
        <v>0</v>
      </c>
      <c r="J13" s="10" t="s">
        <v>15</v>
      </c>
      <c r="K13" s="40"/>
      <c r="L13" s="40"/>
      <c r="M13" s="41"/>
      <c r="N13" s="10"/>
      <c r="O13" s="10" t="s">
        <v>15</v>
      </c>
      <c r="Q13" s="9"/>
      <c r="R13" s="9">
        <v>5</v>
      </c>
      <c r="S13" s="37" t="s">
        <v>24</v>
      </c>
      <c r="T13" s="9"/>
      <c r="U13" s="10">
        <v>0</v>
      </c>
      <c r="V13" s="38"/>
      <c r="W13" s="39"/>
      <c r="X13" s="38"/>
      <c r="Y13" s="10"/>
      <c r="Z13" s="10"/>
      <c r="AA13" s="10"/>
      <c r="AB13" s="10"/>
      <c r="AC13" s="10"/>
    </row>
    <row r="14" spans="1:29" ht="15">
      <c r="A14" s="9"/>
      <c r="B14" s="9">
        <v>6</v>
      </c>
      <c r="C14" s="37" t="s">
        <v>25</v>
      </c>
      <c r="D14" s="9"/>
      <c r="E14" s="10">
        <f>'[1]Наборка'!H29</f>
        <v>0</v>
      </c>
      <c r="F14" s="38" t="s">
        <v>13</v>
      </c>
      <c r="G14" s="39">
        <f>E14/E33%</f>
        <v>0</v>
      </c>
      <c r="H14" s="38" t="s">
        <v>21</v>
      </c>
      <c r="I14" s="10">
        <f>'[1]Наборка'!AG59</f>
        <v>113</v>
      </c>
      <c r="J14" s="10" t="s">
        <v>15</v>
      </c>
      <c r="K14" s="40"/>
      <c r="L14" s="40"/>
      <c r="M14" s="41"/>
      <c r="N14" s="10"/>
      <c r="O14" s="10"/>
      <c r="Q14" s="9"/>
      <c r="R14" s="9">
        <v>6</v>
      </c>
      <c r="S14" s="37" t="s">
        <v>25</v>
      </c>
      <c r="T14" s="9"/>
      <c r="U14" s="10">
        <v>0</v>
      </c>
      <c r="V14" s="38" t="s">
        <v>13</v>
      </c>
      <c r="W14" s="39">
        <f>U14/U33%</f>
        <v>0</v>
      </c>
      <c r="X14" s="38" t="s">
        <v>21</v>
      </c>
      <c r="Y14" s="10">
        <f>'[1]Наборка'!AV59</f>
        <v>0</v>
      </c>
      <c r="Z14" s="10" t="s">
        <v>15</v>
      </c>
      <c r="AA14" s="10"/>
      <c r="AB14" s="10"/>
      <c r="AC14" s="10" t="s">
        <v>16</v>
      </c>
    </row>
    <row r="15" spans="1:29" ht="15">
      <c r="A15" s="9"/>
      <c r="B15" s="9">
        <v>7</v>
      </c>
      <c r="C15" s="37" t="s">
        <v>26</v>
      </c>
      <c r="D15" s="9"/>
      <c r="E15" s="10">
        <v>0</v>
      </c>
      <c r="F15" s="38" t="s">
        <v>13</v>
      </c>
      <c r="G15" s="39">
        <f>E15/E33%</f>
        <v>0</v>
      </c>
      <c r="H15" s="38" t="s">
        <v>21</v>
      </c>
      <c r="I15" s="10">
        <v>0</v>
      </c>
      <c r="J15" s="10" t="s">
        <v>15</v>
      </c>
      <c r="K15" s="40"/>
      <c r="L15" s="40"/>
      <c r="M15" s="41"/>
      <c r="N15" s="10"/>
      <c r="O15" s="10" t="s">
        <v>15</v>
      </c>
      <c r="Q15" s="9"/>
      <c r="R15" s="9">
        <v>7</v>
      </c>
      <c r="S15" s="37" t="s">
        <v>26</v>
      </c>
      <c r="T15" s="9"/>
      <c r="U15" s="10">
        <v>0</v>
      </c>
      <c r="V15" s="38"/>
      <c r="W15" s="39"/>
      <c r="X15" s="38"/>
      <c r="Y15" s="10"/>
      <c r="Z15" s="10"/>
      <c r="AA15" s="10"/>
      <c r="AB15" s="10"/>
      <c r="AC15" s="10"/>
    </row>
    <row r="16" spans="1:29" ht="15">
      <c r="A16" s="9"/>
      <c r="B16" s="9">
        <v>8</v>
      </c>
      <c r="C16" s="31" t="s">
        <v>27</v>
      </c>
      <c r="D16" s="9"/>
      <c r="E16" s="31">
        <f>SUM(E17:E29)</f>
        <v>303</v>
      </c>
      <c r="F16" s="43"/>
      <c r="G16" s="32">
        <f>E16/E33%</f>
        <v>11.882352941176471</v>
      </c>
      <c r="H16" s="38"/>
      <c r="I16" s="32">
        <f>SUM(I17:I32)</f>
        <v>2744.6</v>
      </c>
      <c r="J16" s="10"/>
      <c r="K16" s="44">
        <f>SUM(K17:K32)</f>
        <v>28.1</v>
      </c>
      <c r="L16" s="44">
        <f>SUM(L17:L32)</f>
        <v>3680</v>
      </c>
      <c r="M16" s="41"/>
      <c r="N16" s="31"/>
      <c r="O16" s="10"/>
      <c r="Q16" s="9"/>
      <c r="R16" s="9">
        <v>8</v>
      </c>
      <c r="S16" s="31" t="s">
        <v>27</v>
      </c>
      <c r="T16" s="9"/>
      <c r="U16" s="10">
        <v>4</v>
      </c>
      <c r="V16" s="38"/>
      <c r="W16" s="39"/>
      <c r="X16" s="38"/>
      <c r="Y16" s="10"/>
      <c r="Z16" s="10"/>
      <c r="AA16" s="10"/>
      <c r="AB16" s="10"/>
      <c r="AC16" s="10"/>
    </row>
    <row r="17" spans="1:29" ht="15">
      <c r="A17" s="9"/>
      <c r="B17" s="9">
        <v>9</v>
      </c>
      <c r="C17" s="37" t="s">
        <v>28</v>
      </c>
      <c r="D17" s="9"/>
      <c r="E17" s="10">
        <f>'[1]Наборка'!D29</f>
        <v>247</v>
      </c>
      <c r="F17" s="38" t="s">
        <v>13</v>
      </c>
      <c r="G17" s="39">
        <f>E17/E33%</f>
        <v>9.686274509803921</v>
      </c>
      <c r="H17" s="38" t="s">
        <v>21</v>
      </c>
      <c r="I17" s="39">
        <f>'[1]Наборка'!X59</f>
        <v>1512.4</v>
      </c>
      <c r="J17" s="10" t="s">
        <v>15</v>
      </c>
      <c r="K17" s="40">
        <v>16.7</v>
      </c>
      <c r="L17" s="40">
        <v>1240</v>
      </c>
      <c r="M17" s="41"/>
      <c r="N17" s="10"/>
      <c r="O17" s="10"/>
      <c r="Q17" s="9"/>
      <c r="R17" s="9">
        <v>9</v>
      </c>
      <c r="S17" s="37" t="s">
        <v>28</v>
      </c>
      <c r="T17" s="9"/>
      <c r="U17" s="10">
        <v>0</v>
      </c>
      <c r="V17" s="38" t="s">
        <v>13</v>
      </c>
      <c r="W17" s="39">
        <f>U17/U33%</f>
        <v>0</v>
      </c>
      <c r="X17" s="38" t="s">
        <v>21</v>
      </c>
      <c r="Y17" s="10">
        <v>0</v>
      </c>
      <c r="Z17" s="10" t="s">
        <v>15</v>
      </c>
      <c r="AA17" s="10"/>
      <c r="AB17" s="10"/>
      <c r="AC17" s="10" t="s">
        <v>16</v>
      </c>
    </row>
    <row r="18" spans="1:29" ht="15">
      <c r="A18" s="9"/>
      <c r="B18" s="9">
        <v>10</v>
      </c>
      <c r="C18" s="37" t="s">
        <v>29</v>
      </c>
      <c r="D18" s="9"/>
      <c r="E18" s="10">
        <f>'[1]Наборка'!E29</f>
        <v>34</v>
      </c>
      <c r="F18" s="38" t="s">
        <v>13</v>
      </c>
      <c r="G18" s="39">
        <f>E18/E33%</f>
        <v>1.3333333333333333</v>
      </c>
      <c r="H18" s="38" t="s">
        <v>21</v>
      </c>
      <c r="I18" s="10">
        <f>'[1]Наборка'!Y59</f>
        <v>893</v>
      </c>
      <c r="J18" s="10" t="s">
        <v>15</v>
      </c>
      <c r="K18" s="40">
        <v>11.4</v>
      </c>
      <c r="L18" s="40">
        <v>2440</v>
      </c>
      <c r="M18" s="41"/>
      <c r="N18" s="10"/>
      <c r="O18" s="10"/>
      <c r="Q18" s="9"/>
      <c r="R18" s="9">
        <v>10</v>
      </c>
      <c r="S18" s="37" t="s">
        <v>29</v>
      </c>
      <c r="T18" s="9"/>
      <c r="U18" s="10">
        <v>0</v>
      </c>
      <c r="V18" s="38" t="s">
        <v>13</v>
      </c>
      <c r="W18" s="39">
        <f>U18/U33%</f>
        <v>0</v>
      </c>
      <c r="X18" s="38" t="s">
        <v>21</v>
      </c>
      <c r="Y18" s="10">
        <v>0</v>
      </c>
      <c r="Z18" s="10" t="s">
        <v>15</v>
      </c>
      <c r="AA18" s="10"/>
      <c r="AB18" s="10"/>
      <c r="AC18" s="10" t="s">
        <v>16</v>
      </c>
    </row>
    <row r="19" spans="1:29" ht="15">
      <c r="A19" s="9"/>
      <c r="B19" s="9">
        <v>11</v>
      </c>
      <c r="C19" s="37" t="s">
        <v>30</v>
      </c>
      <c r="D19" s="9"/>
      <c r="E19" s="10">
        <f>'[1]Наборка'!F29</f>
        <v>3</v>
      </c>
      <c r="F19" s="38" t="s">
        <v>13</v>
      </c>
      <c r="G19" s="39">
        <f>E19/E33%</f>
        <v>0.11764705882352941</v>
      </c>
      <c r="H19" s="38" t="s">
        <v>21</v>
      </c>
      <c r="I19" s="10">
        <f>'[1]Наборка'!Z59</f>
        <v>6.4</v>
      </c>
      <c r="J19" s="10" t="s">
        <v>15</v>
      </c>
      <c r="K19" s="40"/>
      <c r="L19" s="40"/>
      <c r="M19" s="41"/>
      <c r="N19" s="10"/>
      <c r="O19" s="10" t="s">
        <v>15</v>
      </c>
      <c r="Q19" s="9"/>
      <c r="R19" s="9">
        <v>11</v>
      </c>
      <c r="S19" s="37" t="s">
        <v>30</v>
      </c>
      <c r="T19" s="9"/>
      <c r="U19" s="10">
        <v>0</v>
      </c>
      <c r="V19" s="38" t="s">
        <v>13</v>
      </c>
      <c r="W19" s="39">
        <f>U19/U33%</f>
        <v>0</v>
      </c>
      <c r="X19" s="38" t="s">
        <v>21</v>
      </c>
      <c r="Y19" s="10"/>
      <c r="Z19" s="10" t="s">
        <v>15</v>
      </c>
      <c r="AA19" s="10"/>
      <c r="AB19" s="10"/>
      <c r="AC19" s="10" t="s">
        <v>16</v>
      </c>
    </row>
    <row r="20" spans="1:29" ht="15">
      <c r="A20" s="9"/>
      <c r="B20" s="9">
        <v>12</v>
      </c>
      <c r="C20" s="37" t="s">
        <v>31</v>
      </c>
      <c r="D20" s="9"/>
      <c r="E20" s="10">
        <f>'[1]Наборка'!F30</f>
        <v>0</v>
      </c>
      <c r="F20" s="38" t="s">
        <v>13</v>
      </c>
      <c r="G20" s="39">
        <f>E20/E33%</f>
        <v>0</v>
      </c>
      <c r="H20" s="38" t="s">
        <v>21</v>
      </c>
      <c r="I20" s="10">
        <v>0</v>
      </c>
      <c r="J20" s="10" t="s">
        <v>15</v>
      </c>
      <c r="K20" s="40"/>
      <c r="L20" s="40"/>
      <c r="M20" s="41"/>
      <c r="N20" s="10"/>
      <c r="O20" s="10"/>
      <c r="Q20" s="9"/>
      <c r="R20" s="9">
        <v>12</v>
      </c>
      <c r="S20" s="37" t="s">
        <v>31</v>
      </c>
      <c r="T20" s="9"/>
      <c r="U20" s="10">
        <v>0</v>
      </c>
      <c r="V20" s="38"/>
      <c r="W20" s="39"/>
      <c r="X20" s="38"/>
      <c r="Y20" s="10"/>
      <c r="Z20" s="10"/>
      <c r="AA20" s="10"/>
      <c r="AB20" s="10"/>
      <c r="AC20" s="10"/>
    </row>
    <row r="21" spans="1:29" ht="15">
      <c r="A21" s="9"/>
      <c r="B21" s="9">
        <v>13</v>
      </c>
      <c r="C21" s="37" t="s">
        <v>32</v>
      </c>
      <c r="D21" s="9"/>
      <c r="E21" s="10">
        <v>0</v>
      </c>
      <c r="F21" s="38" t="s">
        <v>13</v>
      </c>
      <c r="G21" s="39">
        <f>E21/E33%</f>
        <v>0</v>
      </c>
      <c r="H21" s="38" t="s">
        <v>21</v>
      </c>
      <c r="I21" s="10">
        <v>5</v>
      </c>
      <c r="J21" s="10" t="s">
        <v>15</v>
      </c>
      <c r="K21" s="40"/>
      <c r="L21" s="40"/>
      <c r="M21" s="41"/>
      <c r="N21" s="10"/>
      <c r="O21" s="10" t="s">
        <v>15</v>
      </c>
      <c r="Q21" s="9"/>
      <c r="R21" s="9">
        <v>13</v>
      </c>
      <c r="S21" s="37" t="s">
        <v>32</v>
      </c>
      <c r="T21" s="9"/>
      <c r="U21" s="10">
        <v>0</v>
      </c>
      <c r="V21" s="38"/>
      <c r="W21" s="39"/>
      <c r="X21" s="38"/>
      <c r="Y21" s="10"/>
      <c r="Z21" s="10"/>
      <c r="AA21" s="10"/>
      <c r="AB21" s="10"/>
      <c r="AC21" s="10"/>
    </row>
    <row r="22" spans="1:29" ht="15">
      <c r="A22" s="9"/>
      <c r="B22" s="9">
        <v>14</v>
      </c>
      <c r="C22" s="37" t="s">
        <v>33</v>
      </c>
      <c r="D22" s="9"/>
      <c r="E22" s="10">
        <v>0</v>
      </c>
      <c r="F22" s="38" t="s">
        <v>13</v>
      </c>
      <c r="G22" s="39">
        <f>E22/E33%</f>
        <v>0</v>
      </c>
      <c r="H22" s="38" t="s">
        <v>21</v>
      </c>
      <c r="I22" s="10">
        <v>13.2</v>
      </c>
      <c r="J22" s="10" t="s">
        <v>15</v>
      </c>
      <c r="K22" s="40"/>
      <c r="L22" s="40"/>
      <c r="M22" s="41"/>
      <c r="N22" s="10"/>
      <c r="O22" s="10"/>
      <c r="Q22" s="9"/>
      <c r="R22" s="9">
        <v>14</v>
      </c>
      <c r="S22" s="37" t="s">
        <v>33</v>
      </c>
      <c r="T22" s="9"/>
      <c r="U22" s="10">
        <v>0</v>
      </c>
      <c r="V22" s="38"/>
      <c r="W22" s="39"/>
      <c r="X22" s="38"/>
      <c r="Y22" s="10"/>
      <c r="Z22" s="10"/>
      <c r="AA22" s="10"/>
      <c r="AB22" s="10"/>
      <c r="AC22" s="10"/>
    </row>
    <row r="23" spans="1:29" ht="15">
      <c r="A23" s="9"/>
      <c r="B23" s="9">
        <v>15</v>
      </c>
      <c r="C23" s="37" t="s">
        <v>34</v>
      </c>
      <c r="D23" s="9"/>
      <c r="E23" s="10">
        <f>'[1]Наборка'!J29</f>
        <v>16</v>
      </c>
      <c r="F23" s="38" t="s">
        <v>13</v>
      </c>
      <c r="G23" s="39">
        <f>E23/E33%</f>
        <v>0.6274509803921569</v>
      </c>
      <c r="H23" s="38" t="s">
        <v>21</v>
      </c>
      <c r="I23" s="10">
        <f>'[1]Наборка'!AB59</f>
        <v>258</v>
      </c>
      <c r="J23" s="10" t="s">
        <v>15</v>
      </c>
      <c r="K23" s="40"/>
      <c r="L23" s="40"/>
      <c r="M23" s="41"/>
      <c r="N23" s="10"/>
      <c r="O23" s="10"/>
      <c r="Q23" s="9"/>
      <c r="R23" s="9">
        <v>15</v>
      </c>
      <c r="S23" s="37" t="s">
        <v>34</v>
      </c>
      <c r="T23" s="9"/>
      <c r="U23" s="10">
        <v>4</v>
      </c>
      <c r="V23" s="38" t="s">
        <v>13</v>
      </c>
      <c r="W23" s="39">
        <f>U23/U33%</f>
        <v>100</v>
      </c>
      <c r="X23" s="38" t="s">
        <v>21</v>
      </c>
      <c r="Y23" s="10">
        <v>0</v>
      </c>
      <c r="Z23" s="10" t="s">
        <v>15</v>
      </c>
      <c r="AA23" s="10"/>
      <c r="AB23" s="10"/>
      <c r="AC23" s="10" t="s">
        <v>16</v>
      </c>
    </row>
    <row r="24" spans="1:29" ht="15">
      <c r="A24" s="9"/>
      <c r="B24" s="9">
        <v>16</v>
      </c>
      <c r="C24" s="37" t="s">
        <v>35</v>
      </c>
      <c r="D24" s="9"/>
      <c r="E24" s="10">
        <f>'[1]Наборка'!N29</f>
        <v>0</v>
      </c>
      <c r="F24" s="38" t="s">
        <v>13</v>
      </c>
      <c r="G24" s="39">
        <f>E24/E33%</f>
        <v>0</v>
      </c>
      <c r="H24" s="38" t="s">
        <v>21</v>
      </c>
      <c r="I24" s="10">
        <v>0</v>
      </c>
      <c r="J24" s="10" t="s">
        <v>15</v>
      </c>
      <c r="K24" s="40"/>
      <c r="L24" s="40"/>
      <c r="M24" s="41"/>
      <c r="N24" s="10"/>
      <c r="O24" s="10" t="s">
        <v>15</v>
      </c>
      <c r="Q24" s="9"/>
      <c r="R24" s="9">
        <v>16</v>
      </c>
      <c r="S24" s="37" t="s">
        <v>35</v>
      </c>
      <c r="T24" s="9"/>
      <c r="U24" s="10">
        <v>0</v>
      </c>
      <c r="V24" s="38"/>
      <c r="W24" s="39"/>
      <c r="X24" s="38"/>
      <c r="Y24" s="10"/>
      <c r="Z24" s="10"/>
      <c r="AA24" s="10"/>
      <c r="AB24" s="10"/>
      <c r="AC24" s="10"/>
    </row>
    <row r="25" spans="1:29" ht="15">
      <c r="A25" s="9"/>
      <c r="B25" s="9">
        <v>17</v>
      </c>
      <c r="C25" s="37" t="s">
        <v>36</v>
      </c>
      <c r="D25" s="9"/>
      <c r="E25" s="10">
        <v>0</v>
      </c>
      <c r="F25" s="38" t="s">
        <v>13</v>
      </c>
      <c r="G25" s="39">
        <f>E25/E33%</f>
        <v>0</v>
      </c>
      <c r="H25" s="38" t="s">
        <v>21</v>
      </c>
      <c r="I25" s="10">
        <v>0</v>
      </c>
      <c r="J25" s="10" t="s">
        <v>15</v>
      </c>
      <c r="K25" s="40"/>
      <c r="L25" s="40"/>
      <c r="M25" s="41"/>
      <c r="N25" s="10"/>
      <c r="O25" s="10"/>
      <c r="Q25" s="9"/>
      <c r="R25" s="9">
        <v>17</v>
      </c>
      <c r="S25" s="37" t="s">
        <v>36</v>
      </c>
      <c r="T25" s="9"/>
      <c r="U25" s="10">
        <v>0</v>
      </c>
      <c r="V25" s="38"/>
      <c r="W25" s="39"/>
      <c r="X25" s="38"/>
      <c r="Y25" s="10"/>
      <c r="Z25" s="10"/>
      <c r="AA25" s="10"/>
      <c r="AB25" s="10"/>
      <c r="AC25" s="10"/>
    </row>
    <row r="26" spans="1:29" ht="15">
      <c r="A26" s="9"/>
      <c r="B26" s="9">
        <v>18</v>
      </c>
      <c r="C26" s="37" t="s">
        <v>37</v>
      </c>
      <c r="D26" s="9"/>
      <c r="E26" s="10">
        <f>'[1]Наборка'!I29</f>
        <v>0</v>
      </c>
      <c r="F26" s="38" t="s">
        <v>13</v>
      </c>
      <c r="G26" s="39">
        <f>E26/E33%</f>
        <v>0</v>
      </c>
      <c r="H26" s="38" t="s">
        <v>21</v>
      </c>
      <c r="I26" s="10">
        <f>'[1]Наборка'!AC59</f>
        <v>0</v>
      </c>
      <c r="J26" s="10" t="s">
        <v>15</v>
      </c>
      <c r="K26" s="40"/>
      <c r="L26" s="40"/>
      <c r="M26" s="41"/>
      <c r="N26" s="10"/>
      <c r="O26" s="10" t="s">
        <v>15</v>
      </c>
      <c r="Q26" s="9"/>
      <c r="R26" s="9">
        <v>18</v>
      </c>
      <c r="S26" s="37" t="s">
        <v>38</v>
      </c>
      <c r="T26" s="9"/>
      <c r="U26" s="10">
        <v>0</v>
      </c>
      <c r="V26" s="38" t="s">
        <v>13</v>
      </c>
      <c r="W26" s="39">
        <f>U26/U33%</f>
        <v>0</v>
      </c>
      <c r="X26" s="38" t="s">
        <v>21</v>
      </c>
      <c r="Y26" s="10">
        <f>'[1]Наборка'!AR59</f>
        <v>0</v>
      </c>
      <c r="Z26" s="10" t="s">
        <v>15</v>
      </c>
      <c r="AA26" s="10"/>
      <c r="AB26" s="10"/>
      <c r="AC26" s="10" t="s">
        <v>16</v>
      </c>
    </row>
    <row r="27" spans="1:29" ht="15">
      <c r="A27" s="9"/>
      <c r="B27" s="9">
        <v>19</v>
      </c>
      <c r="C27" s="37" t="s">
        <v>38</v>
      </c>
      <c r="D27" s="9"/>
      <c r="E27" s="10">
        <f>'[1]Наборка'!L29</f>
        <v>0</v>
      </c>
      <c r="F27" s="38" t="s">
        <v>13</v>
      </c>
      <c r="G27" s="39">
        <f>E27/E33%</f>
        <v>0</v>
      </c>
      <c r="H27" s="38" t="s">
        <v>21</v>
      </c>
      <c r="I27" s="10">
        <f>'[1]Наборка'!AD59</f>
        <v>0</v>
      </c>
      <c r="J27" s="10" t="s">
        <v>15</v>
      </c>
      <c r="K27" s="45"/>
      <c r="L27" s="45"/>
      <c r="M27" s="46"/>
      <c r="N27" s="10"/>
      <c r="O27" s="10"/>
      <c r="Q27" s="9"/>
      <c r="R27" s="9">
        <v>19</v>
      </c>
      <c r="S27" s="37" t="s">
        <v>37</v>
      </c>
      <c r="T27" s="9"/>
      <c r="U27" s="10">
        <v>0</v>
      </c>
      <c r="V27" s="38" t="s">
        <v>13</v>
      </c>
      <c r="W27" s="39">
        <f>U27/U33%</f>
        <v>0</v>
      </c>
      <c r="X27" s="38" t="s">
        <v>21</v>
      </c>
      <c r="Y27" s="10">
        <f>'[1]Наборка'!AS59</f>
        <v>0</v>
      </c>
      <c r="Z27" s="10" t="s">
        <v>15</v>
      </c>
      <c r="AA27" s="10"/>
      <c r="AB27" s="10"/>
      <c r="AC27" s="10" t="s">
        <v>16</v>
      </c>
    </row>
    <row r="28" spans="1:29" ht="15">
      <c r="A28" s="9"/>
      <c r="B28" s="9">
        <v>20</v>
      </c>
      <c r="C28" s="37" t="s">
        <v>39</v>
      </c>
      <c r="D28" s="9"/>
      <c r="E28" s="10">
        <f>'[1]Наборка'!G29</f>
        <v>3</v>
      </c>
      <c r="F28" s="38" t="s">
        <v>13</v>
      </c>
      <c r="G28" s="39">
        <f>E28/E33%</f>
        <v>0.11764705882352941</v>
      </c>
      <c r="H28" s="38" t="s">
        <v>21</v>
      </c>
      <c r="I28" s="10">
        <f>'[1]Наборка'!AA59</f>
        <v>20.4</v>
      </c>
      <c r="J28" s="10" t="s">
        <v>15</v>
      </c>
      <c r="K28" s="45"/>
      <c r="L28" s="45"/>
      <c r="M28" s="46"/>
      <c r="N28" s="10"/>
      <c r="O28" s="10"/>
      <c r="Q28" s="9"/>
      <c r="R28" s="9">
        <v>20</v>
      </c>
      <c r="S28" s="37" t="s">
        <v>39</v>
      </c>
      <c r="T28" s="9"/>
      <c r="U28" s="10">
        <v>0</v>
      </c>
      <c r="V28" s="38" t="s">
        <v>13</v>
      </c>
      <c r="W28" s="39">
        <f>U28/U33%</f>
        <v>0</v>
      </c>
      <c r="X28" s="38" t="s">
        <v>21</v>
      </c>
      <c r="Y28" s="10"/>
      <c r="Z28" s="10" t="s">
        <v>15</v>
      </c>
      <c r="AA28" s="10"/>
      <c r="AB28" s="10"/>
      <c r="AC28" s="10" t="s">
        <v>16</v>
      </c>
    </row>
    <row r="29" spans="1:29" ht="15">
      <c r="A29" s="9"/>
      <c r="B29" s="9">
        <v>21</v>
      </c>
      <c r="C29" s="37" t="s">
        <v>40</v>
      </c>
      <c r="D29" s="9"/>
      <c r="E29" s="10">
        <v>0</v>
      </c>
      <c r="F29" s="38" t="s">
        <v>13</v>
      </c>
      <c r="G29" s="39">
        <f>E29/E33%</f>
        <v>0</v>
      </c>
      <c r="H29" s="38" t="s">
        <v>21</v>
      </c>
      <c r="I29" s="10">
        <v>0</v>
      </c>
      <c r="J29" s="10" t="s">
        <v>15</v>
      </c>
      <c r="K29" s="45"/>
      <c r="L29" s="45"/>
      <c r="M29" s="46"/>
      <c r="N29" s="10"/>
      <c r="O29" s="10"/>
      <c r="Q29" s="9"/>
      <c r="R29" s="9">
        <v>21</v>
      </c>
      <c r="S29" s="37" t="s">
        <v>40</v>
      </c>
      <c r="T29" s="9"/>
      <c r="U29" s="10">
        <v>0</v>
      </c>
      <c r="V29" s="38" t="s">
        <v>13</v>
      </c>
      <c r="W29" s="39">
        <f>U29/U33%</f>
        <v>0</v>
      </c>
      <c r="X29" s="38"/>
      <c r="Y29" s="10">
        <v>0</v>
      </c>
      <c r="Z29" s="10" t="s">
        <v>15</v>
      </c>
      <c r="AA29" s="10"/>
      <c r="AB29" s="10"/>
      <c r="AC29" s="10" t="s">
        <v>16</v>
      </c>
    </row>
    <row r="30" spans="1:29" ht="15">
      <c r="A30" s="9"/>
      <c r="B30" s="9">
        <v>22</v>
      </c>
      <c r="C30" s="37" t="s">
        <v>41</v>
      </c>
      <c r="D30" s="9"/>
      <c r="E30" s="10">
        <v>0</v>
      </c>
      <c r="F30" s="38" t="s">
        <v>13</v>
      </c>
      <c r="G30" s="39">
        <f>E30/E33%</f>
        <v>0</v>
      </c>
      <c r="H30" s="38" t="s">
        <v>21</v>
      </c>
      <c r="I30" s="10">
        <v>0</v>
      </c>
      <c r="J30" s="10" t="s">
        <v>15</v>
      </c>
      <c r="K30" s="45"/>
      <c r="L30" s="45"/>
      <c r="M30" s="46"/>
      <c r="N30" s="10"/>
      <c r="O30" s="10"/>
      <c r="Q30" s="9"/>
      <c r="R30" s="9">
        <v>22</v>
      </c>
      <c r="S30" s="37" t="s">
        <v>41</v>
      </c>
      <c r="T30" s="9"/>
      <c r="U30" s="10">
        <v>0</v>
      </c>
      <c r="V30" s="38"/>
      <c r="W30" s="39"/>
      <c r="X30" s="38"/>
      <c r="Y30" s="10"/>
      <c r="Z30" s="10"/>
      <c r="AA30" s="10"/>
      <c r="AB30" s="10"/>
      <c r="AC30" s="10"/>
    </row>
    <row r="31" spans="1:29" ht="15">
      <c r="A31" s="9"/>
      <c r="B31" s="9">
        <v>23</v>
      </c>
      <c r="C31" s="37" t="s">
        <v>42</v>
      </c>
      <c r="D31" s="9"/>
      <c r="E31" s="10">
        <v>0</v>
      </c>
      <c r="F31" s="38" t="s">
        <v>13</v>
      </c>
      <c r="G31" s="39">
        <f>E31/E33%</f>
        <v>0</v>
      </c>
      <c r="H31" s="38" t="s">
        <v>21</v>
      </c>
      <c r="I31" s="10">
        <v>0</v>
      </c>
      <c r="J31" s="10" t="s">
        <v>15</v>
      </c>
      <c r="K31" s="45"/>
      <c r="L31" s="45"/>
      <c r="M31" s="46"/>
      <c r="N31" s="10"/>
      <c r="O31" s="10"/>
      <c r="Q31" s="9"/>
      <c r="R31" s="9">
        <v>23</v>
      </c>
      <c r="S31" s="37" t="s">
        <v>42</v>
      </c>
      <c r="T31" s="9"/>
      <c r="U31" s="10">
        <v>0</v>
      </c>
      <c r="V31" s="38"/>
      <c r="W31" s="39"/>
      <c r="X31" s="38"/>
      <c r="Y31" s="10"/>
      <c r="Z31" s="10"/>
      <c r="AA31" s="10"/>
      <c r="AB31" s="10"/>
      <c r="AC31" s="10"/>
    </row>
    <row r="32" spans="1:29" ht="15">
      <c r="A32" s="9"/>
      <c r="B32" s="9">
        <v>24</v>
      </c>
      <c r="C32" s="37" t="s">
        <v>43</v>
      </c>
      <c r="D32" s="9"/>
      <c r="E32" s="10">
        <v>0</v>
      </c>
      <c r="F32" s="38" t="s">
        <v>13</v>
      </c>
      <c r="G32" s="39">
        <f>E32/E33%</f>
        <v>0</v>
      </c>
      <c r="H32" s="38" t="s">
        <v>21</v>
      </c>
      <c r="I32" s="10">
        <v>36.2</v>
      </c>
      <c r="J32" s="10" t="s">
        <v>15</v>
      </c>
      <c r="K32" s="45"/>
      <c r="L32" s="45"/>
      <c r="M32" s="46"/>
      <c r="N32" s="10"/>
      <c r="O32" s="10" t="s">
        <v>15</v>
      </c>
      <c r="Q32" s="9"/>
      <c r="R32" s="9">
        <v>24</v>
      </c>
      <c r="S32" s="37" t="s">
        <v>43</v>
      </c>
      <c r="T32" s="9"/>
      <c r="U32" s="10">
        <v>0</v>
      </c>
      <c r="V32" s="38"/>
      <c r="W32" s="39"/>
      <c r="X32" s="38"/>
      <c r="Y32" s="10"/>
      <c r="Z32" s="10"/>
      <c r="AA32" s="10"/>
      <c r="AB32" s="10"/>
      <c r="AC32" s="10"/>
    </row>
    <row r="33" spans="1:29" ht="15.75">
      <c r="A33" s="9"/>
      <c r="B33" s="9">
        <v>25</v>
      </c>
      <c r="C33" s="47" t="s">
        <v>44</v>
      </c>
      <c r="D33" s="9"/>
      <c r="E33" s="31">
        <f>E16+E9</f>
        <v>2550</v>
      </c>
      <c r="F33" s="38" t="s">
        <v>13</v>
      </c>
      <c r="G33" s="32">
        <f>G9+G16</f>
        <v>100</v>
      </c>
      <c r="H33" s="38" t="s">
        <v>21</v>
      </c>
      <c r="I33" s="32">
        <f>I9+I16</f>
        <v>15132.6</v>
      </c>
      <c r="J33" s="10" t="s">
        <v>15</v>
      </c>
      <c r="K33" s="48">
        <f>K9+K16</f>
        <v>29</v>
      </c>
      <c r="L33" s="48">
        <f>L9+L16</f>
        <v>3680.3</v>
      </c>
      <c r="M33" s="46"/>
      <c r="N33" s="32">
        <f>N9+N16</f>
        <v>0</v>
      </c>
      <c r="O33" s="10" t="s">
        <v>15</v>
      </c>
      <c r="Q33" s="9"/>
      <c r="R33" s="9">
        <v>25</v>
      </c>
      <c r="S33" s="47" t="s">
        <v>44</v>
      </c>
      <c r="T33" s="9"/>
      <c r="U33" s="31">
        <v>4</v>
      </c>
      <c r="V33" s="38" t="s">
        <v>13</v>
      </c>
      <c r="W33" s="39">
        <f>SUM(W10:W29)</f>
        <v>100</v>
      </c>
      <c r="X33" s="38" t="s">
        <v>21</v>
      </c>
      <c r="Y33" s="10">
        <v>80.8</v>
      </c>
      <c r="Z33" s="10" t="s">
        <v>15</v>
      </c>
      <c r="AA33" s="10">
        <f>SUM(AA10:AA29)</f>
        <v>0</v>
      </c>
      <c r="AB33" s="10">
        <f>SUM(AB10:AB29)</f>
        <v>0</v>
      </c>
      <c r="AC33" s="10" t="s">
        <v>16</v>
      </c>
    </row>
    <row r="34" ht="15">
      <c r="A34" s="49"/>
    </row>
    <row r="35" ht="15">
      <c r="A35" s="49"/>
    </row>
    <row r="36" ht="15">
      <c r="A36" s="49"/>
    </row>
    <row r="37" spans="1:24" ht="15">
      <c r="A37" s="9"/>
      <c r="B37" s="9" t="s">
        <v>45</v>
      </c>
      <c r="C37" s="9"/>
      <c r="D37" s="9"/>
      <c r="E37" s="10"/>
      <c r="F37" s="10"/>
      <c r="G37" s="10"/>
      <c r="H37" s="10"/>
      <c r="Q37" s="9"/>
      <c r="R37" s="9" t="s">
        <v>46</v>
      </c>
      <c r="S37" s="9"/>
      <c r="T37" s="9"/>
      <c r="U37" s="10"/>
      <c r="V37" s="10"/>
      <c r="W37" s="10"/>
      <c r="X37" s="10"/>
    </row>
    <row r="38" spans="1:24" ht="15">
      <c r="A38" s="9"/>
      <c r="B38" s="9"/>
      <c r="C38" s="37" t="s">
        <v>47</v>
      </c>
      <c r="D38" s="9"/>
      <c r="E38" s="10">
        <f>'[1]Наборка'!U29</f>
        <v>13</v>
      </c>
      <c r="F38" s="38" t="s">
        <v>13</v>
      </c>
      <c r="G38" s="39">
        <f>E38/E51%</f>
        <v>0.5098039215686274</v>
      </c>
      <c r="H38" s="38" t="s">
        <v>21</v>
      </c>
      <c r="Q38" s="9"/>
      <c r="R38" s="9"/>
      <c r="S38" s="37" t="s">
        <v>47</v>
      </c>
      <c r="T38" s="9"/>
      <c r="U38" s="10">
        <v>0</v>
      </c>
      <c r="V38" s="38" t="s">
        <v>13</v>
      </c>
      <c r="W38" s="39">
        <f>U38/U51%</f>
        <v>0</v>
      </c>
      <c r="X38" s="38" t="s">
        <v>21</v>
      </c>
    </row>
    <row r="39" spans="1:24" ht="15">
      <c r="A39" s="9"/>
      <c r="B39" s="9"/>
      <c r="C39" s="37" t="s">
        <v>48</v>
      </c>
      <c r="D39" s="9"/>
      <c r="E39" s="10">
        <f>'[1]Наборка'!V29</f>
        <v>283</v>
      </c>
      <c r="F39" s="38" t="s">
        <v>13</v>
      </c>
      <c r="G39" s="39">
        <f>E39/E51%</f>
        <v>11.098039215686274</v>
      </c>
      <c r="H39" s="38" t="s">
        <v>21</v>
      </c>
      <c r="Q39" s="9"/>
      <c r="R39" s="9"/>
      <c r="S39" s="37" t="s">
        <v>48</v>
      </c>
      <c r="T39" s="9"/>
      <c r="U39" s="10">
        <v>0</v>
      </c>
      <c r="V39" s="38" t="s">
        <v>13</v>
      </c>
      <c r="W39" s="39">
        <f>U39/U51%</f>
        <v>0</v>
      </c>
      <c r="X39" s="38" t="s">
        <v>21</v>
      </c>
    </row>
    <row r="40" spans="1:24" ht="15">
      <c r="A40" s="9"/>
      <c r="B40" s="9"/>
      <c r="C40" s="37" t="s">
        <v>49</v>
      </c>
      <c r="D40" s="9"/>
      <c r="E40" s="10">
        <f>'[1]Наборка'!W29</f>
        <v>10</v>
      </c>
      <c r="F40" s="38" t="s">
        <v>13</v>
      </c>
      <c r="G40" s="39">
        <f>E40/E51%</f>
        <v>0.39215686274509803</v>
      </c>
      <c r="H40" s="38" t="s">
        <v>21</v>
      </c>
      <c r="Q40" s="9"/>
      <c r="R40" s="9"/>
      <c r="S40" s="37" t="s">
        <v>49</v>
      </c>
      <c r="T40" s="9"/>
      <c r="U40" s="10">
        <v>0</v>
      </c>
      <c r="V40" s="38" t="s">
        <v>13</v>
      </c>
      <c r="W40" s="39">
        <f>U40/U51%</f>
        <v>0</v>
      </c>
      <c r="X40" s="38" t="s">
        <v>21</v>
      </c>
    </row>
    <row r="41" spans="1:24" ht="15">
      <c r="A41" s="9"/>
      <c r="B41" s="9"/>
      <c r="C41" s="37" t="s">
        <v>50</v>
      </c>
      <c r="D41" s="9"/>
      <c r="E41" s="10">
        <f>'[1]Наборка'!X29</f>
        <v>1264</v>
      </c>
      <c r="F41" s="38" t="s">
        <v>13</v>
      </c>
      <c r="G41" s="39">
        <f>E41/E51%</f>
        <v>49.568627450980394</v>
      </c>
      <c r="H41" s="38" t="s">
        <v>21</v>
      </c>
      <c r="Q41" s="9"/>
      <c r="R41" s="9"/>
      <c r="S41" s="37" t="s">
        <v>50</v>
      </c>
      <c r="T41" s="9"/>
      <c r="U41" s="10">
        <v>0</v>
      </c>
      <c r="V41" s="38" t="s">
        <v>13</v>
      </c>
      <c r="W41" s="39">
        <f>U41/U51%</f>
        <v>0</v>
      </c>
      <c r="X41" s="38" t="s">
        <v>21</v>
      </c>
    </row>
    <row r="42" spans="1:24" ht="15">
      <c r="A42" s="9"/>
      <c r="B42" s="9"/>
      <c r="C42" s="37" t="s">
        <v>51</v>
      </c>
      <c r="D42" s="9"/>
      <c r="E42" s="10">
        <f>'[1]Наборка'!Z29</f>
        <v>212</v>
      </c>
      <c r="F42" s="38" t="s">
        <v>13</v>
      </c>
      <c r="G42" s="39">
        <f>E42/E51%</f>
        <v>8.313725490196079</v>
      </c>
      <c r="H42" s="38" t="s">
        <v>21</v>
      </c>
      <c r="Q42" s="9"/>
      <c r="R42" s="9"/>
      <c r="S42" s="37" t="s">
        <v>51</v>
      </c>
      <c r="T42" s="9"/>
      <c r="U42" s="10">
        <v>0</v>
      </c>
      <c r="V42" s="38" t="s">
        <v>13</v>
      </c>
      <c r="W42" s="39">
        <f>U42/U51%</f>
        <v>0</v>
      </c>
      <c r="X42" s="38" t="s">
        <v>21</v>
      </c>
    </row>
    <row r="43" spans="1:24" ht="15">
      <c r="A43" s="9"/>
      <c r="B43" s="9"/>
      <c r="C43" s="37" t="s">
        <v>52</v>
      </c>
      <c r="D43" s="9"/>
      <c r="E43" s="10">
        <f>'[1]Наборка'!AA29</f>
        <v>1</v>
      </c>
      <c r="F43" s="38" t="s">
        <v>13</v>
      </c>
      <c r="G43" s="39">
        <f>E43/E51%</f>
        <v>0.0392156862745098</v>
      </c>
      <c r="H43" s="38" t="s">
        <v>21</v>
      </c>
      <c r="Q43" s="9"/>
      <c r="R43" s="9"/>
      <c r="S43" s="37" t="s">
        <v>52</v>
      </c>
      <c r="T43" s="9"/>
      <c r="U43" s="10">
        <v>4</v>
      </c>
      <c r="V43" s="38" t="s">
        <v>13</v>
      </c>
      <c r="W43" s="39">
        <f>U43/U51%</f>
        <v>100</v>
      </c>
      <c r="X43" s="38" t="s">
        <v>21</v>
      </c>
    </row>
    <row r="44" spans="1:24" ht="15">
      <c r="A44" s="9"/>
      <c r="B44" s="9"/>
      <c r="C44" s="37" t="s">
        <v>53</v>
      </c>
      <c r="D44" s="9"/>
      <c r="E44" s="10">
        <f>'[1]Наборка'!AB29</f>
        <v>0</v>
      </c>
      <c r="F44" s="38" t="s">
        <v>13</v>
      </c>
      <c r="G44" s="39">
        <f>E44/E51%</f>
        <v>0</v>
      </c>
      <c r="H44" s="38" t="s">
        <v>21</v>
      </c>
      <c r="Q44" s="9"/>
      <c r="R44" s="9"/>
      <c r="S44" s="37" t="s">
        <v>53</v>
      </c>
      <c r="T44" s="9"/>
      <c r="U44" s="10">
        <v>0</v>
      </c>
      <c r="V44" s="38" t="s">
        <v>13</v>
      </c>
      <c r="W44" s="39">
        <f>U44/U51%</f>
        <v>0</v>
      </c>
      <c r="X44" s="38" t="s">
        <v>21</v>
      </c>
    </row>
    <row r="45" spans="1:24" ht="15">
      <c r="A45" s="9"/>
      <c r="B45" s="9"/>
      <c r="C45" s="37" t="s">
        <v>54</v>
      </c>
      <c r="D45" s="9"/>
      <c r="E45" s="10">
        <f>'[1]Наборка'!AC29</f>
        <v>504</v>
      </c>
      <c r="F45" s="38" t="s">
        <v>13</v>
      </c>
      <c r="G45" s="39">
        <f>E45/E51%</f>
        <v>19.764705882352942</v>
      </c>
      <c r="H45" s="38" t="s">
        <v>21</v>
      </c>
      <c r="Q45" s="9"/>
      <c r="R45" s="9"/>
      <c r="S45" s="37" t="s">
        <v>54</v>
      </c>
      <c r="T45" s="9"/>
      <c r="U45" s="10">
        <v>0</v>
      </c>
      <c r="V45" s="38" t="s">
        <v>13</v>
      </c>
      <c r="W45" s="39">
        <f>U45/U51%</f>
        <v>0</v>
      </c>
      <c r="X45" s="38" t="s">
        <v>21</v>
      </c>
    </row>
    <row r="46" spans="1:24" ht="15">
      <c r="A46" s="9"/>
      <c r="B46" s="9"/>
      <c r="C46" s="37" t="s">
        <v>55</v>
      </c>
      <c r="D46" s="9"/>
      <c r="E46" s="10">
        <f>'[1]Наборка'!AE29</f>
        <v>89</v>
      </c>
      <c r="F46" s="38" t="s">
        <v>13</v>
      </c>
      <c r="G46" s="39">
        <f>E46/E51%</f>
        <v>3.4901960784313726</v>
      </c>
      <c r="H46" s="38" t="s">
        <v>21</v>
      </c>
      <c r="Q46" s="9"/>
      <c r="R46" s="9"/>
      <c r="S46" s="37" t="s">
        <v>55</v>
      </c>
      <c r="T46" s="9"/>
      <c r="U46" s="10">
        <v>0</v>
      </c>
      <c r="V46" s="38" t="s">
        <v>13</v>
      </c>
      <c r="W46" s="39">
        <f>U46/U51%</f>
        <v>0</v>
      </c>
      <c r="X46" s="38" t="s">
        <v>21</v>
      </c>
    </row>
    <row r="47" spans="1:24" ht="15">
      <c r="A47" s="9"/>
      <c r="B47" s="9"/>
      <c r="C47" s="37" t="s">
        <v>56</v>
      </c>
      <c r="D47" s="9"/>
      <c r="E47" s="10">
        <f>'[1]Наборка'!AH29</f>
        <v>4</v>
      </c>
      <c r="F47" s="38" t="s">
        <v>13</v>
      </c>
      <c r="G47" s="39">
        <f>E47/E51%</f>
        <v>0.1568627450980392</v>
      </c>
      <c r="H47" s="38" t="s">
        <v>21</v>
      </c>
      <c r="Q47" s="9"/>
      <c r="R47" s="9"/>
      <c r="S47" s="37" t="s">
        <v>56</v>
      </c>
      <c r="T47" s="9"/>
      <c r="U47" s="10">
        <f>'[1]Наборка'!AW29</f>
        <v>0</v>
      </c>
      <c r="V47" s="38" t="s">
        <v>13</v>
      </c>
      <c r="W47" s="39">
        <f>U47/U51%</f>
        <v>0</v>
      </c>
      <c r="X47" s="38" t="s">
        <v>21</v>
      </c>
    </row>
    <row r="48" spans="1:24" ht="15">
      <c r="A48" s="9"/>
      <c r="B48" s="9"/>
      <c r="C48" s="37" t="s">
        <v>57</v>
      </c>
      <c r="D48" s="9"/>
      <c r="E48" s="10">
        <f>'[1]Наборка'!AI29</f>
        <v>163</v>
      </c>
      <c r="F48" s="38" t="s">
        <v>13</v>
      </c>
      <c r="G48" s="39">
        <f>E48/E51%</f>
        <v>6.392156862745098</v>
      </c>
      <c r="H48" s="38" t="s">
        <v>21</v>
      </c>
      <c r="Q48" s="9"/>
      <c r="R48" s="9"/>
      <c r="S48" s="37" t="s">
        <v>57</v>
      </c>
      <c r="T48" s="9"/>
      <c r="U48" s="10">
        <f>'[1]Наборка'!AX29</f>
        <v>0</v>
      </c>
      <c r="V48" s="38" t="s">
        <v>13</v>
      </c>
      <c r="W48" s="39">
        <f>U48/U51%</f>
        <v>0</v>
      </c>
      <c r="X48" s="38" t="s">
        <v>21</v>
      </c>
    </row>
    <row r="49" spans="1:24" ht="15">
      <c r="A49" s="9"/>
      <c r="B49" s="9"/>
      <c r="C49" s="37" t="s">
        <v>58</v>
      </c>
      <c r="D49" s="9"/>
      <c r="E49" s="10">
        <f>'[1]Наборка'!AJ29</f>
        <v>7</v>
      </c>
      <c r="F49" s="38" t="s">
        <v>13</v>
      </c>
      <c r="G49" s="39">
        <f>E49/E51%</f>
        <v>0.27450980392156865</v>
      </c>
      <c r="H49" s="38" t="s">
        <v>21</v>
      </c>
      <c r="Q49" s="9"/>
      <c r="R49" s="9"/>
      <c r="S49" s="37" t="s">
        <v>58</v>
      </c>
      <c r="T49" s="9"/>
      <c r="U49" s="10">
        <f>'[1]Наборка'!AY29</f>
        <v>0</v>
      </c>
      <c r="V49" s="38" t="s">
        <v>13</v>
      </c>
      <c r="W49" s="39">
        <f>U49/U51%</f>
        <v>0</v>
      </c>
      <c r="X49" s="38" t="s">
        <v>21</v>
      </c>
    </row>
    <row r="50" spans="1:24" ht="15">
      <c r="A50" s="9"/>
      <c r="B50" s="9"/>
      <c r="C50" s="37" t="s">
        <v>59</v>
      </c>
      <c r="D50" s="9"/>
      <c r="E50" s="10">
        <f>'[1]Наборка'!AK29</f>
        <v>0</v>
      </c>
      <c r="F50" s="38" t="s">
        <v>13</v>
      </c>
      <c r="G50" s="39">
        <f>E50/E51%</f>
        <v>0</v>
      </c>
      <c r="H50" s="38" t="s">
        <v>21</v>
      </c>
      <c r="Q50" s="9"/>
      <c r="R50" s="9"/>
      <c r="S50" s="37" t="s">
        <v>59</v>
      </c>
      <c r="T50" s="9"/>
      <c r="U50" s="10">
        <f>'[1]Наборка'!AZ29</f>
        <v>0</v>
      </c>
      <c r="V50" s="38" t="s">
        <v>13</v>
      </c>
      <c r="W50" s="39">
        <f>U50/U51%</f>
        <v>0</v>
      </c>
      <c r="X50" s="38" t="s">
        <v>21</v>
      </c>
    </row>
    <row r="51" spans="1:24" ht="15.75">
      <c r="A51" s="9"/>
      <c r="B51" s="9"/>
      <c r="C51" s="47" t="s">
        <v>44</v>
      </c>
      <c r="D51" s="9"/>
      <c r="E51" s="31">
        <f>'[1]Наборка'!AL29</f>
        <v>2550</v>
      </c>
      <c r="F51" s="31"/>
      <c r="G51" s="32">
        <f>SUM(G38:G50)</f>
        <v>100.00000000000001</v>
      </c>
      <c r="H51" s="10"/>
      <c r="Q51" s="9"/>
      <c r="R51" s="9"/>
      <c r="S51" s="47" t="s">
        <v>44</v>
      </c>
      <c r="T51" s="9"/>
      <c r="U51" s="10">
        <v>4</v>
      </c>
      <c r="V51" s="10"/>
      <c r="W51" s="39">
        <f>SUM(W38:W50)</f>
        <v>100</v>
      </c>
      <c r="X51" s="10"/>
    </row>
    <row r="52" spans="1:20" ht="15">
      <c r="A52" s="8"/>
      <c r="B52" s="8"/>
      <c r="C52" s="8"/>
      <c r="D52" s="8"/>
      <c r="Q52" s="8"/>
      <c r="R52" s="8"/>
      <c r="S52" s="8"/>
      <c r="T52" s="8"/>
    </row>
    <row r="53" spans="1:25" ht="15">
      <c r="A53" s="9"/>
      <c r="B53" s="9" t="s">
        <v>60</v>
      </c>
      <c r="C53" s="9"/>
      <c r="D53" s="9"/>
      <c r="E53" s="10"/>
      <c r="F53" s="10"/>
      <c r="G53" s="11"/>
      <c r="H53" s="10"/>
      <c r="I53" s="50"/>
      <c r="Q53" s="9"/>
      <c r="R53" s="9" t="s">
        <v>61</v>
      </c>
      <c r="S53" s="9"/>
      <c r="T53" s="9"/>
      <c r="U53" s="10"/>
      <c r="V53" s="10"/>
      <c r="W53" s="11"/>
      <c r="X53" s="10"/>
      <c r="Y53" s="50"/>
    </row>
    <row r="54" spans="1:25" ht="15">
      <c r="A54" s="9"/>
      <c r="B54" s="9"/>
      <c r="C54" s="37" t="s">
        <v>62</v>
      </c>
      <c r="D54" s="10"/>
      <c r="E54" s="10">
        <f>'[1]Наборка'!C59</f>
        <v>2542</v>
      </c>
      <c r="F54" s="38" t="s">
        <v>13</v>
      </c>
      <c r="G54" s="51">
        <f>E54/E61%</f>
        <v>99.68627450980392</v>
      </c>
      <c r="H54" s="38" t="s">
        <v>21</v>
      </c>
      <c r="I54" s="50"/>
      <c r="Q54" s="9"/>
      <c r="R54" s="9"/>
      <c r="S54" s="37" t="s">
        <v>62</v>
      </c>
      <c r="T54" s="9"/>
      <c r="U54" s="10">
        <f>'[1]Наборка'!S59</f>
        <v>0</v>
      </c>
      <c r="V54" s="38" t="s">
        <v>13</v>
      </c>
      <c r="W54" s="51" t="e">
        <f>U54/U61%</f>
        <v>#DIV/0!</v>
      </c>
      <c r="X54" s="38" t="s">
        <v>21</v>
      </c>
      <c r="Y54" s="50"/>
    </row>
    <row r="55" spans="1:25" ht="15">
      <c r="A55" s="9"/>
      <c r="B55" s="9"/>
      <c r="C55" s="37" t="s">
        <v>63</v>
      </c>
      <c r="D55" s="10"/>
      <c r="E55" s="10">
        <f>'[1]Наборка'!D59</f>
        <v>0</v>
      </c>
      <c r="F55" s="38"/>
      <c r="G55" s="51">
        <v>1</v>
      </c>
      <c r="H55" s="38"/>
      <c r="I55" s="50"/>
      <c r="Q55" s="9"/>
      <c r="R55" s="9"/>
      <c r="S55" s="52" t="s">
        <v>64</v>
      </c>
      <c r="T55" s="9"/>
      <c r="U55" s="10">
        <v>0</v>
      </c>
      <c r="V55" s="38"/>
      <c r="W55" s="51"/>
      <c r="X55" s="38"/>
      <c r="Y55" s="50"/>
    </row>
    <row r="56" spans="1:25" ht="12.75">
      <c r="A56" s="10"/>
      <c r="B56" s="10"/>
      <c r="C56" s="37" t="s">
        <v>65</v>
      </c>
      <c r="D56" s="10"/>
      <c r="E56" s="10">
        <v>0</v>
      </c>
      <c r="F56" s="38" t="s">
        <v>13</v>
      </c>
      <c r="G56" s="51">
        <f>E56/E61%</f>
        <v>0</v>
      </c>
      <c r="H56" s="38" t="s">
        <v>21</v>
      </c>
      <c r="I56" s="50"/>
      <c r="Q56" s="10"/>
      <c r="R56" s="10"/>
      <c r="S56" s="37" t="s">
        <v>65</v>
      </c>
      <c r="T56" s="10"/>
      <c r="U56" s="10">
        <v>0</v>
      </c>
      <c r="V56" s="38" t="s">
        <v>13</v>
      </c>
      <c r="W56" s="51" t="e">
        <f>U56/U61%</f>
        <v>#DIV/0!</v>
      </c>
      <c r="X56" s="38" t="s">
        <v>21</v>
      </c>
      <c r="Y56" s="50"/>
    </row>
    <row r="57" spans="1:25" ht="12.75">
      <c r="A57" s="10"/>
      <c r="B57" s="10"/>
      <c r="C57" s="37" t="s">
        <v>66</v>
      </c>
      <c r="D57" s="10"/>
      <c r="E57" s="10">
        <f>'[1]Наборка'!E59</f>
        <v>6</v>
      </c>
      <c r="F57" s="38" t="s">
        <v>13</v>
      </c>
      <c r="G57" s="51">
        <v>0</v>
      </c>
      <c r="H57" s="38" t="s">
        <v>21</v>
      </c>
      <c r="I57" s="50"/>
      <c r="Q57" s="10"/>
      <c r="R57" s="10"/>
      <c r="S57" s="37" t="s">
        <v>66</v>
      </c>
      <c r="T57" s="10"/>
      <c r="U57" s="10">
        <f>'[1]Наборка'!U59</f>
        <v>0</v>
      </c>
      <c r="V57" s="38" t="s">
        <v>13</v>
      </c>
      <c r="W57" s="51" t="e">
        <f>U57/U61%</f>
        <v>#DIV/0!</v>
      </c>
      <c r="X57" s="38" t="s">
        <v>21</v>
      </c>
      <c r="Y57" s="50"/>
    </row>
    <row r="58" spans="1:25" ht="12.75">
      <c r="A58" s="10"/>
      <c r="B58" s="10"/>
      <c r="C58" s="37" t="s">
        <v>67</v>
      </c>
      <c r="D58" s="10"/>
      <c r="E58" s="10"/>
      <c r="F58" s="38"/>
      <c r="G58" s="51"/>
      <c r="H58" s="38"/>
      <c r="I58" s="50"/>
      <c r="Q58" s="10"/>
      <c r="R58" s="10"/>
      <c r="S58" s="37" t="s">
        <v>67</v>
      </c>
      <c r="T58" s="10"/>
      <c r="U58" s="10"/>
      <c r="V58" s="38"/>
      <c r="W58" s="51"/>
      <c r="X58" s="38"/>
      <c r="Y58" s="50"/>
    </row>
    <row r="59" spans="1:25" ht="12.75">
      <c r="A59" s="10"/>
      <c r="B59" s="10"/>
      <c r="C59" s="37" t="s">
        <v>68</v>
      </c>
      <c r="D59" s="10"/>
      <c r="E59" s="10"/>
      <c r="F59" s="38"/>
      <c r="G59" s="51"/>
      <c r="H59" s="38"/>
      <c r="I59" s="50"/>
      <c r="Q59" s="10"/>
      <c r="R59" s="10"/>
      <c r="S59" s="37" t="s">
        <v>68</v>
      </c>
      <c r="T59" s="10"/>
      <c r="U59" s="10"/>
      <c r="V59" s="38"/>
      <c r="W59" s="51"/>
      <c r="X59" s="38"/>
      <c r="Y59" s="50"/>
    </row>
    <row r="60" spans="1:25" ht="12.75">
      <c r="A60" s="10"/>
      <c r="B60" s="10"/>
      <c r="C60" s="37" t="s">
        <v>69</v>
      </c>
      <c r="D60" s="10"/>
      <c r="E60" s="10">
        <f>'[1]Наборка'!F59</f>
        <v>2</v>
      </c>
      <c r="F60" s="38" t="s">
        <v>13</v>
      </c>
      <c r="G60" s="51">
        <f>E60/E61%</f>
        <v>0.0784313725490196</v>
      </c>
      <c r="H60" s="38" t="s">
        <v>21</v>
      </c>
      <c r="I60" s="50"/>
      <c r="Q60" s="10"/>
      <c r="R60" s="10"/>
      <c r="S60" s="37" t="s">
        <v>69</v>
      </c>
      <c r="T60" s="10" t="s">
        <v>70</v>
      </c>
      <c r="U60" s="10"/>
      <c r="V60" s="38" t="s">
        <v>13</v>
      </c>
      <c r="W60" s="51" t="e">
        <f>U60/U61%</f>
        <v>#DIV/0!</v>
      </c>
      <c r="X60" s="38" t="s">
        <v>21</v>
      </c>
      <c r="Y60" s="50"/>
    </row>
    <row r="61" spans="1:25" ht="15.75">
      <c r="A61" s="10"/>
      <c r="B61" s="10"/>
      <c r="C61" s="47" t="s">
        <v>44</v>
      </c>
      <c r="D61" s="10"/>
      <c r="E61" s="31">
        <f>SUM(E54:E60)</f>
        <v>2550</v>
      </c>
      <c r="F61" s="43"/>
      <c r="G61" s="53">
        <f>SUM(G54:G60)</f>
        <v>100.76470588235294</v>
      </c>
      <c r="H61" s="38" t="s">
        <v>21</v>
      </c>
      <c r="I61" s="50"/>
      <c r="Q61" s="10"/>
      <c r="R61" s="10"/>
      <c r="S61" s="47" t="s">
        <v>44</v>
      </c>
      <c r="T61" s="10"/>
      <c r="U61" s="10">
        <v>0</v>
      </c>
      <c r="V61" s="38" t="s">
        <v>13</v>
      </c>
      <c r="W61" s="51" t="e">
        <f>SUM(W54:W60)</f>
        <v>#DIV/0!</v>
      </c>
      <c r="X61" s="38" t="s">
        <v>21</v>
      </c>
      <c r="Y61" s="50"/>
    </row>
    <row r="62" spans="1:25" ht="12.75">
      <c r="A62" s="10"/>
      <c r="B62" s="10"/>
      <c r="C62" s="10"/>
      <c r="D62" s="10"/>
      <c r="E62" s="10"/>
      <c r="F62" s="10"/>
      <c r="G62" s="11"/>
      <c r="H62" s="10"/>
      <c r="I62" s="50"/>
      <c r="Q62" s="10"/>
      <c r="R62" s="10"/>
      <c r="S62" s="10"/>
      <c r="T62" s="10"/>
      <c r="U62" s="10"/>
      <c r="V62" s="10"/>
      <c r="W62" s="11"/>
      <c r="X62" s="10"/>
      <c r="Y62" s="50"/>
    </row>
    <row r="63" spans="1:25" ht="15">
      <c r="A63" s="10"/>
      <c r="B63" s="9" t="s">
        <v>71</v>
      </c>
      <c r="C63" s="9"/>
      <c r="D63" s="10"/>
      <c r="E63" s="10"/>
      <c r="F63" s="10"/>
      <c r="G63" s="11"/>
      <c r="H63" s="10"/>
      <c r="I63" s="50"/>
      <c r="Q63" s="10"/>
      <c r="R63" s="10" t="s">
        <v>72</v>
      </c>
      <c r="S63" s="10"/>
      <c r="T63" s="10"/>
      <c r="U63" s="10"/>
      <c r="V63" s="10"/>
      <c r="W63" s="11"/>
      <c r="X63" s="10"/>
      <c r="Y63" s="50"/>
    </row>
    <row r="64" spans="1:25" ht="15">
      <c r="A64" s="10"/>
      <c r="B64" s="9"/>
      <c r="C64" s="37" t="s">
        <v>73</v>
      </c>
      <c r="D64" s="10"/>
      <c r="E64" s="10">
        <f>'[1]Наборка'!G59</f>
        <v>2258</v>
      </c>
      <c r="F64" s="38" t="s">
        <v>13</v>
      </c>
      <c r="G64" s="51">
        <f>E64/E66%</f>
        <v>88.54901960784314</v>
      </c>
      <c r="H64" s="38" t="s">
        <v>21</v>
      </c>
      <c r="I64" s="50"/>
      <c r="Q64" s="10"/>
      <c r="R64" s="10"/>
      <c r="S64" s="10" t="s">
        <v>73</v>
      </c>
      <c r="T64" s="10"/>
      <c r="U64" s="10">
        <v>0</v>
      </c>
      <c r="V64" s="38" t="s">
        <v>13</v>
      </c>
      <c r="W64" s="51" t="e">
        <f>U64/U66%</f>
        <v>#DIV/0!</v>
      </c>
      <c r="X64" s="38" t="s">
        <v>21</v>
      </c>
      <c r="Y64" s="50"/>
    </row>
    <row r="65" spans="1:25" ht="15">
      <c r="A65" s="10"/>
      <c r="B65" s="9"/>
      <c r="C65" s="37" t="s">
        <v>74</v>
      </c>
      <c r="D65" s="10"/>
      <c r="E65" s="10">
        <f>'[1]Наборка'!H59</f>
        <v>292</v>
      </c>
      <c r="F65" s="38" t="s">
        <v>13</v>
      </c>
      <c r="G65" s="51">
        <f>E65/E66%</f>
        <v>11.450980392156863</v>
      </c>
      <c r="H65" s="38" t="s">
        <v>21</v>
      </c>
      <c r="I65" s="50"/>
      <c r="Q65" s="10"/>
      <c r="R65" s="10"/>
      <c r="S65" s="10" t="s">
        <v>74</v>
      </c>
      <c r="T65" s="10"/>
      <c r="U65" s="10">
        <v>0</v>
      </c>
      <c r="V65" s="38" t="s">
        <v>13</v>
      </c>
      <c r="W65" s="51" t="e">
        <f>U65/U66%</f>
        <v>#DIV/0!</v>
      </c>
      <c r="X65" s="38" t="s">
        <v>21</v>
      </c>
      <c r="Y65" s="50"/>
    </row>
    <row r="66" spans="1:25" ht="15.75">
      <c r="A66" s="10"/>
      <c r="B66" s="9"/>
      <c r="C66" s="47" t="s">
        <v>44</v>
      </c>
      <c r="D66" s="10"/>
      <c r="E66" s="31">
        <f>SUM(E64:E65)</f>
        <v>2550</v>
      </c>
      <c r="F66" s="43"/>
      <c r="G66" s="53">
        <f>SUM(G64:G65)</f>
        <v>100</v>
      </c>
      <c r="H66" s="38" t="s">
        <v>21</v>
      </c>
      <c r="I66" s="50"/>
      <c r="Q66" s="10"/>
      <c r="R66" s="10"/>
      <c r="S66" s="47" t="s">
        <v>44</v>
      </c>
      <c r="T66" s="10"/>
      <c r="U66" s="10">
        <f>SUM(U64:U65)</f>
        <v>0</v>
      </c>
      <c r="V66" s="38" t="s">
        <v>13</v>
      </c>
      <c r="W66" s="51" t="e">
        <f>SUM(W64:W65)</f>
        <v>#DIV/0!</v>
      </c>
      <c r="X66" s="38" t="s">
        <v>21</v>
      </c>
      <c r="Y66" s="50"/>
    </row>
    <row r="67" spans="2:25" ht="15">
      <c r="B67" s="8"/>
      <c r="C67" s="8"/>
      <c r="H67" s="10"/>
      <c r="I67" s="50"/>
      <c r="X67" s="10"/>
      <c r="Y67" s="50"/>
    </row>
    <row r="68" spans="1:25" ht="15">
      <c r="A68" s="10"/>
      <c r="B68" s="9" t="s">
        <v>75</v>
      </c>
      <c r="C68" s="9"/>
      <c r="D68" s="10"/>
      <c r="E68" s="10"/>
      <c r="F68" s="10"/>
      <c r="G68" s="11"/>
      <c r="H68" s="10"/>
      <c r="I68" s="50"/>
      <c r="Q68" s="10"/>
      <c r="R68" s="10" t="s">
        <v>76</v>
      </c>
      <c r="S68" s="10"/>
      <c r="T68" s="10"/>
      <c r="U68" s="10"/>
      <c r="V68" s="10"/>
      <c r="W68" s="11"/>
      <c r="X68" s="10"/>
      <c r="Y68" s="50"/>
    </row>
    <row r="69" spans="1:25" ht="12.75">
      <c r="A69" s="10"/>
      <c r="B69" s="37" t="s">
        <v>77</v>
      </c>
      <c r="C69" s="37"/>
      <c r="D69" s="10"/>
      <c r="E69" s="10"/>
      <c r="F69" s="38" t="s">
        <v>13</v>
      </c>
      <c r="G69" s="51">
        <f>E69/E70%</f>
        <v>0</v>
      </c>
      <c r="H69" s="38" t="s">
        <v>21</v>
      </c>
      <c r="I69" s="50"/>
      <c r="Q69" s="10"/>
      <c r="R69" s="10" t="s">
        <v>77</v>
      </c>
      <c r="S69" s="10"/>
      <c r="T69" s="10"/>
      <c r="U69" s="10">
        <v>0</v>
      </c>
      <c r="V69" s="38" t="s">
        <v>13</v>
      </c>
      <c r="W69" s="11">
        <v>0</v>
      </c>
      <c r="X69" s="38" t="s">
        <v>21</v>
      </c>
      <c r="Y69" s="50"/>
    </row>
    <row r="70" spans="1:25" ht="12.75">
      <c r="A70" s="10"/>
      <c r="B70" s="37" t="s">
        <v>78</v>
      </c>
      <c r="C70" s="37"/>
      <c r="D70" s="10"/>
      <c r="E70" s="10">
        <v>2521</v>
      </c>
      <c r="F70" s="38" t="s">
        <v>13</v>
      </c>
      <c r="G70" s="51">
        <v>0</v>
      </c>
      <c r="H70" s="38" t="s">
        <v>21</v>
      </c>
      <c r="I70" s="50"/>
      <c r="Q70" s="10"/>
      <c r="R70" s="10" t="s">
        <v>78</v>
      </c>
      <c r="S70" s="10"/>
      <c r="T70" s="10"/>
      <c r="U70" s="10">
        <v>0</v>
      </c>
      <c r="V70" s="38" t="s">
        <v>13</v>
      </c>
      <c r="W70" s="51" t="e">
        <f>U70/U72%</f>
        <v>#DIV/0!</v>
      </c>
      <c r="X70" s="10"/>
      <c r="Y70" s="50"/>
    </row>
    <row r="71" spans="1:25" ht="12.75">
      <c r="A71" s="10"/>
      <c r="B71" s="37" t="s">
        <v>79</v>
      </c>
      <c r="C71" s="37"/>
      <c r="D71" s="36"/>
      <c r="E71" s="36">
        <v>29</v>
      </c>
      <c r="F71" s="38" t="s">
        <v>13</v>
      </c>
      <c r="G71" s="51">
        <v>0</v>
      </c>
      <c r="H71" s="38" t="s">
        <v>21</v>
      </c>
      <c r="I71" s="50"/>
      <c r="Q71" s="10"/>
      <c r="R71" s="36" t="s">
        <v>79</v>
      </c>
      <c r="S71" s="36"/>
      <c r="T71" s="36"/>
      <c r="U71" s="36">
        <v>0</v>
      </c>
      <c r="V71" s="38" t="s">
        <v>13</v>
      </c>
      <c r="W71" s="54" t="e">
        <f>U71/U72%</f>
        <v>#DIV/0!</v>
      </c>
      <c r="X71" s="10"/>
      <c r="Y71" s="50"/>
    </row>
    <row r="72" spans="1:25" ht="15.75">
      <c r="A72" s="10"/>
      <c r="B72" s="10"/>
      <c r="C72" s="47" t="s">
        <v>44</v>
      </c>
      <c r="D72" s="10"/>
      <c r="E72" s="31">
        <f>SUM(E69:E71)</f>
        <v>2550</v>
      </c>
      <c r="F72" s="31"/>
      <c r="G72" s="53">
        <f>SUM(G70:G71)</f>
        <v>0</v>
      </c>
      <c r="H72" s="38" t="s">
        <v>21</v>
      </c>
      <c r="I72" s="50"/>
      <c r="Q72" s="10"/>
      <c r="R72" s="10"/>
      <c r="S72" s="47" t="s">
        <v>44</v>
      </c>
      <c r="T72" s="10"/>
      <c r="U72" s="10">
        <f>SUM(U69:U71)</f>
        <v>0</v>
      </c>
      <c r="V72" s="10"/>
      <c r="W72" s="51" t="e">
        <f>SUM(W70:W71)</f>
        <v>#DIV/0!</v>
      </c>
      <c r="X72" s="38" t="s">
        <v>21</v>
      </c>
      <c r="Y72" s="50"/>
    </row>
    <row r="73" spans="1:25" ht="18.75">
      <c r="A73" s="55"/>
      <c r="B73" s="55"/>
      <c r="C73" s="55"/>
      <c r="D73" s="55"/>
      <c r="E73" s="55"/>
      <c r="F73" s="55"/>
      <c r="G73" s="55"/>
      <c r="H73" s="55"/>
      <c r="I73" s="55"/>
      <c r="Q73" s="55" t="s">
        <v>80</v>
      </c>
      <c r="R73" s="55"/>
      <c r="S73" s="55"/>
      <c r="T73" s="55"/>
      <c r="U73" s="55"/>
      <c r="V73" s="55"/>
      <c r="W73" s="55"/>
      <c r="X73" s="55"/>
      <c r="Y73" s="55"/>
    </row>
    <row r="74" spans="1:25" ht="18.75">
      <c r="A74" s="56" t="s">
        <v>81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Q74" s="55" t="s">
        <v>82</v>
      </c>
      <c r="R74" s="55"/>
      <c r="S74" s="55"/>
      <c r="T74" s="55"/>
      <c r="U74" s="55"/>
      <c r="V74" s="55"/>
      <c r="W74" s="55"/>
      <c r="X74" s="55"/>
      <c r="Y74" s="55"/>
    </row>
    <row r="78" ht="15">
      <c r="B78" s="8"/>
    </row>
    <row r="79" spans="1:32" ht="18">
      <c r="A79" s="57" t="s">
        <v>83</v>
      </c>
      <c r="B79" s="57"/>
      <c r="C79" s="57"/>
      <c r="D79" s="57"/>
      <c r="E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</row>
    <row r="80" spans="1:32" ht="18">
      <c r="A80" s="59" t="s">
        <v>84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R80" s="60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</row>
    <row r="81" spans="1:32" ht="15">
      <c r="A81" s="59" t="s">
        <v>85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2"/>
    </row>
    <row r="82" spans="1:32" ht="18">
      <c r="A82" s="3" t="s">
        <v>86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ht="15">
      <c r="A83" s="63" t="s">
        <v>87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15">
      <c r="A84" s="9" t="s">
        <v>88</v>
      </c>
      <c r="B84" s="9"/>
      <c r="C84" s="9"/>
      <c r="D84" s="9"/>
      <c r="E84" s="10"/>
      <c r="F84" s="10"/>
      <c r="G84" s="10"/>
      <c r="H84" s="10"/>
      <c r="I84" s="10"/>
      <c r="R84" s="49"/>
      <c r="S84" s="49"/>
      <c r="T84" s="49"/>
      <c r="U84" s="49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5">
      <c r="A85" s="9"/>
      <c r="B85" s="9">
        <v>1</v>
      </c>
      <c r="C85" s="31" t="s">
        <v>19</v>
      </c>
      <c r="D85" s="9"/>
      <c r="E85" s="31">
        <f>SUM(E86:E91)</f>
        <v>66</v>
      </c>
      <c r="F85" s="10"/>
      <c r="G85" s="32">
        <f>E85/E109%</f>
        <v>14.666666666666666</v>
      </c>
      <c r="H85" s="10"/>
      <c r="I85" s="10"/>
      <c r="R85" s="49"/>
      <c r="S85" s="49"/>
      <c r="T85" s="49"/>
      <c r="U85" s="49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5">
      <c r="A86" s="9"/>
      <c r="B86" s="9">
        <v>2</v>
      </c>
      <c r="C86" s="37" t="s">
        <v>20</v>
      </c>
      <c r="D86" s="9"/>
      <c r="E86" s="10">
        <f>'[1]Наборка'!C137</f>
        <v>66</v>
      </c>
      <c r="F86" s="38" t="s">
        <v>13</v>
      </c>
      <c r="G86" s="39">
        <f>E86/E109%</f>
        <v>14.666666666666666</v>
      </c>
      <c r="H86" s="38" t="s">
        <v>21</v>
      </c>
      <c r="I86" s="10"/>
      <c r="R86" s="49"/>
      <c r="S86" s="49"/>
      <c r="T86" s="49"/>
      <c r="U86" s="49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1:32" ht="15">
      <c r="A87" s="9"/>
      <c r="B87" s="9">
        <v>3</v>
      </c>
      <c r="C87" s="37" t="s">
        <v>22</v>
      </c>
      <c r="D87" s="9"/>
      <c r="E87" s="10">
        <f>'[1]Наборка'!C138</f>
        <v>0</v>
      </c>
      <c r="F87" s="38" t="s">
        <v>13</v>
      </c>
      <c r="G87" s="39">
        <f>E87/E109%</f>
        <v>0</v>
      </c>
      <c r="H87" s="38" t="s">
        <v>21</v>
      </c>
      <c r="I87" s="10"/>
      <c r="R87" s="49"/>
      <c r="S87" s="49"/>
      <c r="T87" s="49"/>
      <c r="U87" s="49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 ht="15">
      <c r="A88" s="9"/>
      <c r="B88" s="9">
        <v>4</v>
      </c>
      <c r="C88" s="37" t="s">
        <v>23</v>
      </c>
      <c r="D88" s="9"/>
      <c r="E88" s="10">
        <f>'[1]Наборка'!C139</f>
        <v>0</v>
      </c>
      <c r="F88" s="38" t="s">
        <v>13</v>
      </c>
      <c r="G88" s="39">
        <f>E88/E109%</f>
        <v>0</v>
      </c>
      <c r="H88" s="38" t="s">
        <v>21</v>
      </c>
      <c r="I88" s="10"/>
      <c r="R88" s="49"/>
      <c r="S88" s="49"/>
      <c r="T88" s="49"/>
      <c r="U88" s="49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1:32" ht="15">
      <c r="A89" s="9"/>
      <c r="B89" s="9">
        <v>5</v>
      </c>
      <c r="C89" s="37" t="s">
        <v>24</v>
      </c>
      <c r="D89" s="9"/>
      <c r="E89" s="10">
        <f>'[1]Наборка'!C140</f>
        <v>0</v>
      </c>
      <c r="F89" s="38" t="s">
        <v>13</v>
      </c>
      <c r="G89" s="39">
        <f>E89/E109%</f>
        <v>0</v>
      </c>
      <c r="H89" s="38" t="s">
        <v>21</v>
      </c>
      <c r="I89" s="10"/>
      <c r="R89" s="49"/>
      <c r="S89" s="49"/>
      <c r="T89" s="49"/>
      <c r="U89" s="49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1:32" ht="15">
      <c r="A90" s="9"/>
      <c r="B90" s="9">
        <v>6</v>
      </c>
      <c r="C90" s="37" t="s">
        <v>25</v>
      </c>
      <c r="D90" s="9"/>
      <c r="E90" s="10">
        <f>'[1]Наборка'!C141</f>
        <v>0</v>
      </c>
      <c r="F90" s="38" t="s">
        <v>13</v>
      </c>
      <c r="G90" s="39">
        <f>E90/E109%</f>
        <v>0</v>
      </c>
      <c r="H90" s="38" t="s">
        <v>21</v>
      </c>
      <c r="I90" s="10"/>
      <c r="R90" s="49"/>
      <c r="S90" s="49"/>
      <c r="T90" s="49"/>
      <c r="U90" s="49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1:32" ht="15">
      <c r="A91" s="9"/>
      <c r="B91" s="9">
        <v>7</v>
      </c>
      <c r="C91" s="37" t="s">
        <v>26</v>
      </c>
      <c r="D91" s="9"/>
      <c r="E91" s="10">
        <f>'[1]Наборка'!C142</f>
        <v>0</v>
      </c>
      <c r="F91" s="38" t="s">
        <v>13</v>
      </c>
      <c r="G91" s="39">
        <f>E91/E109%</f>
        <v>0</v>
      </c>
      <c r="H91" s="38" t="s">
        <v>21</v>
      </c>
      <c r="I91" s="10"/>
      <c r="R91" s="49"/>
      <c r="S91" s="49"/>
      <c r="T91" s="49"/>
      <c r="U91" s="49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1:32" ht="15">
      <c r="A92" s="9"/>
      <c r="B92" s="9">
        <v>8</v>
      </c>
      <c r="C92" s="31" t="s">
        <v>27</v>
      </c>
      <c r="D92" s="9"/>
      <c r="E92" s="31">
        <f>SUM(E93:E108)</f>
        <v>384</v>
      </c>
      <c r="F92" s="38"/>
      <c r="G92" s="39">
        <f>E92/E109%</f>
        <v>85.33333333333333</v>
      </c>
      <c r="H92" s="38"/>
      <c r="I92" s="10"/>
      <c r="R92" s="49"/>
      <c r="S92" s="49"/>
      <c r="T92" s="49"/>
      <c r="U92" s="49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1:32" ht="15">
      <c r="A93" s="9"/>
      <c r="B93" s="9">
        <v>9</v>
      </c>
      <c r="C93" s="37" t="s">
        <v>28</v>
      </c>
      <c r="D93" s="9"/>
      <c r="E93" s="10">
        <f>'[1]Наборка'!D137</f>
        <v>9</v>
      </c>
      <c r="F93" s="38" t="s">
        <v>13</v>
      </c>
      <c r="G93" s="39">
        <f>E93/E109%</f>
        <v>2</v>
      </c>
      <c r="H93" s="38" t="s">
        <v>21</v>
      </c>
      <c r="I93" s="10"/>
      <c r="R93" s="49"/>
      <c r="S93" s="49"/>
      <c r="T93" s="64"/>
      <c r="U93" s="49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1:32" ht="15">
      <c r="A94" s="9"/>
      <c r="B94" s="9">
        <v>10</v>
      </c>
      <c r="C94" s="37" t="s">
        <v>29</v>
      </c>
      <c r="D94" s="9"/>
      <c r="E94" s="10">
        <v>0</v>
      </c>
      <c r="F94" s="38" t="s">
        <v>13</v>
      </c>
      <c r="G94" s="39">
        <f>E94/E109%</f>
        <v>0</v>
      </c>
      <c r="H94" s="38" t="s">
        <v>21</v>
      </c>
      <c r="I94" s="10"/>
      <c r="R94" s="49"/>
      <c r="S94" s="49"/>
      <c r="T94" s="64"/>
      <c r="U94" s="49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1:32" ht="15">
      <c r="A95" s="9"/>
      <c r="B95" s="9">
        <v>11</v>
      </c>
      <c r="C95" s="37" t="s">
        <v>30</v>
      </c>
      <c r="D95" s="9"/>
      <c r="E95" s="10">
        <f>'[1]Наборка'!H137</f>
        <v>3</v>
      </c>
      <c r="F95" s="38" t="s">
        <v>13</v>
      </c>
      <c r="G95" s="39">
        <f>E95/E109%</f>
        <v>0.6666666666666666</v>
      </c>
      <c r="H95" s="38" t="s">
        <v>21</v>
      </c>
      <c r="I95" s="10"/>
      <c r="R95" s="49"/>
      <c r="S95" s="49"/>
      <c r="T95" s="65"/>
      <c r="U95" s="49"/>
      <c r="V95" s="50"/>
      <c r="W95" s="66"/>
      <c r="X95" s="67"/>
      <c r="Y95" s="66"/>
      <c r="Z95" s="50"/>
      <c r="AA95" s="50"/>
      <c r="AB95" s="50"/>
      <c r="AC95" s="50"/>
      <c r="AD95" s="50"/>
      <c r="AE95" s="50"/>
      <c r="AF95" s="50"/>
    </row>
    <row r="96" spans="1:32" ht="15">
      <c r="A96" s="9"/>
      <c r="B96" s="9">
        <v>12</v>
      </c>
      <c r="C96" s="37" t="s">
        <v>31</v>
      </c>
      <c r="D96" s="9"/>
      <c r="E96" s="10">
        <v>0</v>
      </c>
      <c r="F96" s="38" t="s">
        <v>13</v>
      </c>
      <c r="G96" s="42">
        <f>E96/E109%</f>
        <v>0</v>
      </c>
      <c r="H96" s="38" t="s">
        <v>21</v>
      </c>
      <c r="I96" s="10"/>
      <c r="R96" s="49"/>
      <c r="S96" s="49"/>
      <c r="T96" s="65"/>
      <c r="U96" s="49"/>
      <c r="V96" s="50"/>
      <c r="W96" s="66"/>
      <c r="X96" s="67"/>
      <c r="Y96" s="66"/>
      <c r="Z96" s="50"/>
      <c r="AA96" s="50"/>
      <c r="AB96" s="50"/>
      <c r="AC96" s="50"/>
      <c r="AD96" s="50"/>
      <c r="AE96" s="50"/>
      <c r="AF96" s="50"/>
    </row>
    <row r="97" spans="1:32" ht="15">
      <c r="A97" s="9"/>
      <c r="B97" s="9">
        <v>13</v>
      </c>
      <c r="C97" s="37" t="s">
        <v>32</v>
      </c>
      <c r="D97" s="9"/>
      <c r="E97" s="10">
        <v>0</v>
      </c>
      <c r="F97" s="38" t="s">
        <v>13</v>
      </c>
      <c r="G97" s="42">
        <f>E97/E109%</f>
        <v>0</v>
      </c>
      <c r="H97" s="38" t="s">
        <v>21</v>
      </c>
      <c r="I97" s="10"/>
      <c r="R97" s="49"/>
      <c r="S97" s="49"/>
      <c r="T97" s="65"/>
      <c r="U97" s="49"/>
      <c r="V97" s="50"/>
      <c r="W97" s="66"/>
      <c r="X97" s="67"/>
      <c r="Y97" s="66"/>
      <c r="Z97" s="50"/>
      <c r="AA97" s="50"/>
      <c r="AB97" s="50"/>
      <c r="AC97" s="50"/>
      <c r="AD97" s="50"/>
      <c r="AE97" s="50"/>
      <c r="AF97" s="50"/>
    </row>
    <row r="98" spans="1:32" ht="15">
      <c r="A98" s="9"/>
      <c r="B98" s="9">
        <v>14</v>
      </c>
      <c r="C98" s="37" t="s">
        <v>33</v>
      </c>
      <c r="D98" s="9"/>
      <c r="E98" s="10">
        <v>0</v>
      </c>
      <c r="F98" s="38" t="s">
        <v>13</v>
      </c>
      <c r="G98" s="42">
        <f>E98/E109%</f>
        <v>0</v>
      </c>
      <c r="H98" s="38" t="s">
        <v>21</v>
      </c>
      <c r="I98" s="10"/>
      <c r="R98" s="49"/>
      <c r="S98" s="49"/>
      <c r="T98" s="65"/>
      <c r="U98" s="49"/>
      <c r="V98" s="50"/>
      <c r="W98" s="66"/>
      <c r="X98" s="67"/>
      <c r="Y98" s="66"/>
      <c r="Z98" s="50"/>
      <c r="AA98" s="50"/>
      <c r="AB98" s="50"/>
      <c r="AC98" s="50"/>
      <c r="AD98" s="50"/>
      <c r="AE98" s="50"/>
      <c r="AF98" s="50"/>
    </row>
    <row r="99" spans="1:32" ht="15">
      <c r="A99" s="9"/>
      <c r="B99" s="9">
        <v>15</v>
      </c>
      <c r="C99" s="37" t="s">
        <v>34</v>
      </c>
      <c r="D99" s="9"/>
      <c r="E99" s="10">
        <f>'[1]Наборка'!F137</f>
        <v>201</v>
      </c>
      <c r="F99" s="38" t="s">
        <v>13</v>
      </c>
      <c r="G99" s="39">
        <f>E99/E109%</f>
        <v>44.666666666666664</v>
      </c>
      <c r="H99" s="38" t="s">
        <v>21</v>
      </c>
      <c r="I99" s="10"/>
      <c r="R99" s="49"/>
      <c r="S99" s="49"/>
      <c r="T99" s="65"/>
      <c r="U99" s="49"/>
      <c r="V99" s="50"/>
      <c r="W99" s="66"/>
      <c r="X99" s="67"/>
      <c r="Y99" s="66"/>
      <c r="Z99" s="50"/>
      <c r="AA99" s="50"/>
      <c r="AB99" s="50"/>
      <c r="AC99" s="50"/>
      <c r="AD99" s="50"/>
      <c r="AE99" s="50"/>
      <c r="AF99" s="50"/>
    </row>
    <row r="100" spans="1:32" ht="15">
      <c r="A100" s="9"/>
      <c r="B100" s="9">
        <v>16</v>
      </c>
      <c r="C100" s="37" t="s">
        <v>35</v>
      </c>
      <c r="D100" s="9"/>
      <c r="E100" s="10">
        <v>0</v>
      </c>
      <c r="F100" s="38" t="s">
        <v>13</v>
      </c>
      <c r="G100" s="39">
        <f>E100/E109%</f>
        <v>0</v>
      </c>
      <c r="H100" s="38" t="s">
        <v>21</v>
      </c>
      <c r="I100" s="10"/>
      <c r="R100" s="49"/>
      <c r="S100" s="49"/>
      <c r="T100" s="65"/>
      <c r="U100" s="49"/>
      <c r="V100" s="50"/>
      <c r="W100" s="66"/>
      <c r="X100" s="67"/>
      <c r="Y100" s="66"/>
      <c r="Z100" s="50"/>
      <c r="AA100" s="50"/>
      <c r="AB100" s="50"/>
      <c r="AC100" s="50"/>
      <c r="AD100" s="50"/>
      <c r="AE100" s="50"/>
      <c r="AF100" s="50"/>
    </row>
    <row r="101" spans="1:32" ht="15">
      <c r="A101" s="9"/>
      <c r="B101" s="9">
        <v>17</v>
      </c>
      <c r="C101" s="37" t="s">
        <v>36</v>
      </c>
      <c r="D101" s="9"/>
      <c r="E101" s="10">
        <v>1</v>
      </c>
      <c r="F101" s="38" t="s">
        <v>13</v>
      </c>
      <c r="G101" s="39">
        <f>E101/E109%</f>
        <v>0.2222222222222222</v>
      </c>
      <c r="H101" s="38" t="s">
        <v>21</v>
      </c>
      <c r="I101" s="10"/>
      <c r="R101" s="49"/>
      <c r="S101" s="49"/>
      <c r="T101" s="65"/>
      <c r="U101" s="49"/>
      <c r="V101" s="50"/>
      <c r="W101" s="66"/>
      <c r="X101" s="67"/>
      <c r="Y101" s="66"/>
      <c r="Z101" s="50"/>
      <c r="AA101" s="50"/>
      <c r="AB101" s="50"/>
      <c r="AC101" s="50"/>
      <c r="AD101" s="50"/>
      <c r="AE101" s="50"/>
      <c r="AF101" s="50"/>
    </row>
    <row r="102" spans="1:32" ht="15">
      <c r="A102" s="9"/>
      <c r="B102" s="9">
        <v>18</v>
      </c>
      <c r="C102" s="37" t="s">
        <v>38</v>
      </c>
      <c r="D102" s="9"/>
      <c r="E102" s="10">
        <v>0</v>
      </c>
      <c r="F102" s="38" t="s">
        <v>13</v>
      </c>
      <c r="G102" s="39">
        <f>E102/E109%</f>
        <v>0</v>
      </c>
      <c r="H102" s="38" t="s">
        <v>21</v>
      </c>
      <c r="I102" s="10"/>
      <c r="R102" s="49"/>
      <c r="S102" s="49"/>
      <c r="T102" s="64"/>
      <c r="U102" s="49"/>
      <c r="V102" s="50"/>
      <c r="W102" s="66"/>
      <c r="X102" s="67"/>
      <c r="Y102" s="66"/>
      <c r="Z102" s="50"/>
      <c r="AA102" s="50"/>
      <c r="AB102" s="50"/>
      <c r="AC102" s="50"/>
      <c r="AD102" s="50"/>
      <c r="AE102" s="50"/>
      <c r="AF102" s="50"/>
    </row>
    <row r="103" spans="1:32" ht="15">
      <c r="A103" s="9"/>
      <c r="B103" s="9">
        <v>19</v>
      </c>
      <c r="C103" s="37" t="s">
        <v>37</v>
      </c>
      <c r="D103" s="9"/>
      <c r="E103" s="10">
        <f>'[1]Наборка'!G137</f>
        <v>96</v>
      </c>
      <c r="F103" s="38" t="s">
        <v>13</v>
      </c>
      <c r="G103" s="39">
        <f>E103/E109%</f>
        <v>21.333333333333332</v>
      </c>
      <c r="H103" s="38" t="s">
        <v>21</v>
      </c>
      <c r="I103" s="10"/>
      <c r="R103" s="49"/>
      <c r="S103" s="49"/>
      <c r="T103" s="65"/>
      <c r="U103" s="49"/>
      <c r="V103" s="50"/>
      <c r="W103" s="66"/>
      <c r="X103" s="67"/>
      <c r="Y103" s="66"/>
      <c r="Z103" s="50"/>
      <c r="AA103" s="50"/>
      <c r="AB103" s="50"/>
      <c r="AC103" s="50"/>
      <c r="AD103" s="50"/>
      <c r="AE103" s="50"/>
      <c r="AF103" s="50"/>
    </row>
    <row r="104" spans="1:32" ht="15">
      <c r="A104" s="9"/>
      <c r="B104" s="9">
        <v>20</v>
      </c>
      <c r="C104" s="37" t="s">
        <v>89</v>
      </c>
      <c r="D104" s="9"/>
      <c r="E104" s="10">
        <f>'[1]Наборка'!J137</f>
        <v>31</v>
      </c>
      <c r="F104" s="38" t="s">
        <v>13</v>
      </c>
      <c r="G104" s="39">
        <f>E104/E109%</f>
        <v>6.888888888888889</v>
      </c>
      <c r="H104" s="38" t="s">
        <v>21</v>
      </c>
      <c r="I104" s="10"/>
      <c r="R104" s="49"/>
      <c r="S104" s="49"/>
      <c r="T104" s="65"/>
      <c r="U104" s="49"/>
      <c r="V104" s="50"/>
      <c r="W104" s="66"/>
      <c r="X104" s="67"/>
      <c r="Y104" s="66"/>
      <c r="Z104" s="50"/>
      <c r="AA104" s="50"/>
      <c r="AB104" s="50"/>
      <c r="AC104" s="50"/>
      <c r="AD104" s="50"/>
      <c r="AE104" s="50"/>
      <c r="AF104" s="50"/>
    </row>
    <row r="105" spans="1:32" ht="15">
      <c r="A105" s="9"/>
      <c r="B105" s="9">
        <v>21</v>
      </c>
      <c r="C105" s="37" t="s">
        <v>40</v>
      </c>
      <c r="D105" s="9"/>
      <c r="E105" s="10">
        <v>0</v>
      </c>
      <c r="F105" s="38" t="s">
        <v>13</v>
      </c>
      <c r="G105" s="42">
        <f>E105/E109%</f>
        <v>0</v>
      </c>
      <c r="H105" s="38" t="s">
        <v>21</v>
      </c>
      <c r="I105" s="10"/>
      <c r="R105" s="49"/>
      <c r="S105" s="49"/>
      <c r="T105" s="65"/>
      <c r="U105" s="49"/>
      <c r="V105" s="50"/>
      <c r="W105" s="66"/>
      <c r="X105" s="67"/>
      <c r="Y105" s="66"/>
      <c r="Z105" s="50"/>
      <c r="AA105" s="50"/>
      <c r="AB105" s="50"/>
      <c r="AC105" s="50"/>
      <c r="AD105" s="50"/>
      <c r="AE105" s="50"/>
      <c r="AF105" s="50"/>
    </row>
    <row r="106" spans="1:32" ht="15">
      <c r="A106" s="9"/>
      <c r="B106" s="9">
        <v>22</v>
      </c>
      <c r="C106" s="37" t="s">
        <v>41</v>
      </c>
      <c r="D106" s="9"/>
      <c r="E106" s="10">
        <v>0</v>
      </c>
      <c r="F106" s="38" t="s">
        <v>13</v>
      </c>
      <c r="G106" s="42">
        <f>E106/E109%</f>
        <v>0</v>
      </c>
      <c r="H106" s="38" t="s">
        <v>21</v>
      </c>
      <c r="I106" s="10"/>
      <c r="R106" s="49"/>
      <c r="S106" s="49"/>
      <c r="T106" s="65"/>
      <c r="U106" s="49"/>
      <c r="V106" s="50"/>
      <c r="W106" s="66"/>
      <c r="X106" s="67"/>
      <c r="Y106" s="66"/>
      <c r="Z106" s="50"/>
      <c r="AA106" s="50"/>
      <c r="AB106" s="50"/>
      <c r="AC106" s="50"/>
      <c r="AD106" s="50"/>
      <c r="AE106" s="50"/>
      <c r="AF106" s="50"/>
    </row>
    <row r="107" spans="1:32" ht="15">
      <c r="A107" s="9"/>
      <c r="B107" s="9">
        <v>23</v>
      </c>
      <c r="C107" s="37" t="s">
        <v>42</v>
      </c>
      <c r="D107" s="9"/>
      <c r="E107" s="10">
        <v>0</v>
      </c>
      <c r="F107" s="38" t="s">
        <v>13</v>
      </c>
      <c r="G107" s="42">
        <f>E107/E109%</f>
        <v>0</v>
      </c>
      <c r="H107" s="38" t="s">
        <v>21</v>
      </c>
      <c r="I107" s="10"/>
      <c r="R107" s="49"/>
      <c r="S107" s="49"/>
      <c r="T107" s="65"/>
      <c r="U107" s="49"/>
      <c r="V107" s="50"/>
      <c r="W107" s="66"/>
      <c r="X107" s="67"/>
      <c r="Y107" s="66"/>
      <c r="Z107" s="50"/>
      <c r="AA107" s="50"/>
      <c r="AB107" s="50"/>
      <c r="AC107" s="50"/>
      <c r="AD107" s="50"/>
      <c r="AE107" s="50"/>
      <c r="AF107" s="50"/>
    </row>
    <row r="108" spans="1:32" ht="15">
      <c r="A108" s="9"/>
      <c r="B108" s="9">
        <v>24</v>
      </c>
      <c r="C108" s="37" t="s">
        <v>43</v>
      </c>
      <c r="D108" s="9"/>
      <c r="E108" s="10">
        <v>43</v>
      </c>
      <c r="F108" s="38" t="s">
        <v>13</v>
      </c>
      <c r="G108" s="39">
        <f>E108/E109%</f>
        <v>9.555555555555555</v>
      </c>
      <c r="H108" s="38" t="s">
        <v>21</v>
      </c>
      <c r="I108" s="10"/>
      <c r="R108" s="49"/>
      <c r="S108" s="49"/>
      <c r="T108" s="65"/>
      <c r="U108" s="49"/>
      <c r="V108" s="50"/>
      <c r="W108" s="66"/>
      <c r="X108" s="67"/>
      <c r="Y108" s="66"/>
      <c r="Z108" s="50"/>
      <c r="AA108" s="50"/>
      <c r="AB108" s="50"/>
      <c r="AC108" s="50"/>
      <c r="AD108" s="50"/>
      <c r="AE108" s="50"/>
      <c r="AF108" s="50"/>
    </row>
    <row r="109" spans="1:32" ht="15.75">
      <c r="A109" s="9"/>
      <c r="B109" s="9">
        <v>25</v>
      </c>
      <c r="C109" s="47" t="s">
        <v>44</v>
      </c>
      <c r="D109" s="9"/>
      <c r="E109" s="31">
        <f>E85+E92</f>
        <v>450</v>
      </c>
      <c r="F109" s="31"/>
      <c r="G109" s="31">
        <f>G85+G92</f>
        <v>100</v>
      </c>
      <c r="H109" s="38" t="s">
        <v>21</v>
      </c>
      <c r="I109" s="10"/>
      <c r="R109" s="49"/>
      <c r="S109" s="49"/>
      <c r="T109" s="65"/>
      <c r="U109" s="49"/>
      <c r="V109" s="50"/>
      <c r="W109" s="66"/>
      <c r="X109" s="67"/>
      <c r="Y109" s="66"/>
      <c r="Z109" s="50"/>
      <c r="AA109" s="50"/>
      <c r="AB109" s="50"/>
      <c r="AC109" s="50"/>
      <c r="AD109" s="50"/>
      <c r="AE109" s="50"/>
      <c r="AF109" s="50"/>
    </row>
    <row r="110" spans="1:32" ht="15.75">
      <c r="A110" s="9"/>
      <c r="B110" s="9"/>
      <c r="C110" s="47"/>
      <c r="D110" s="9"/>
      <c r="E110" s="31"/>
      <c r="F110" s="31"/>
      <c r="G110" s="31"/>
      <c r="H110" s="38"/>
      <c r="I110" s="10"/>
      <c r="R110" s="49"/>
      <c r="S110" s="49"/>
      <c r="T110" s="65"/>
      <c r="U110" s="49"/>
      <c r="V110" s="50"/>
      <c r="W110" s="66"/>
      <c r="X110" s="67"/>
      <c r="Y110" s="66"/>
      <c r="Z110" s="50"/>
      <c r="AA110" s="50"/>
      <c r="AB110" s="50"/>
      <c r="AC110" s="50"/>
      <c r="AD110" s="50"/>
      <c r="AE110" s="50"/>
      <c r="AF110" s="50"/>
    </row>
    <row r="111" spans="18:32" ht="15">
      <c r="R111" s="49"/>
      <c r="S111" s="49"/>
      <c r="T111" s="65"/>
      <c r="U111" s="49"/>
      <c r="V111" s="50"/>
      <c r="W111" s="66"/>
      <c r="X111" s="67"/>
      <c r="Y111" s="66"/>
      <c r="Z111" s="50"/>
      <c r="AA111" s="50"/>
      <c r="AB111" s="50"/>
      <c r="AC111" s="50"/>
      <c r="AD111" s="50"/>
      <c r="AE111" s="50"/>
      <c r="AF111" s="50"/>
    </row>
    <row r="112" spans="18:32" ht="15">
      <c r="R112" s="49"/>
      <c r="S112" s="49"/>
      <c r="T112" s="65"/>
      <c r="U112" s="49"/>
      <c r="V112" s="50"/>
      <c r="W112" s="66"/>
      <c r="X112" s="67"/>
      <c r="Y112" s="66"/>
      <c r="Z112" s="50"/>
      <c r="AA112" s="50"/>
      <c r="AB112" s="50"/>
      <c r="AC112" s="50"/>
      <c r="AD112" s="50"/>
      <c r="AE112" s="50"/>
      <c r="AF112" s="50"/>
    </row>
    <row r="113" spans="18:32" ht="15">
      <c r="R113" s="49"/>
      <c r="S113" s="49"/>
      <c r="T113" s="65"/>
      <c r="U113" s="49"/>
      <c r="V113" s="50"/>
      <c r="W113" s="66"/>
      <c r="X113" s="67"/>
      <c r="Y113" s="66"/>
      <c r="Z113" s="50"/>
      <c r="AA113" s="50"/>
      <c r="AB113" s="50"/>
      <c r="AC113" s="50"/>
      <c r="AD113" s="50"/>
      <c r="AE113" s="50"/>
      <c r="AF113" s="50"/>
    </row>
    <row r="114" spans="18:32" ht="15">
      <c r="R114" s="49"/>
      <c r="S114" s="49"/>
      <c r="T114" s="65"/>
      <c r="U114" s="49"/>
      <c r="V114" s="50"/>
      <c r="W114" s="66"/>
      <c r="X114" s="67"/>
      <c r="Y114" s="66"/>
      <c r="Z114" s="50"/>
      <c r="AA114" s="50"/>
      <c r="AB114" s="50"/>
      <c r="AC114" s="50"/>
      <c r="AD114" s="50"/>
      <c r="AE114" s="50"/>
      <c r="AF114" s="50"/>
    </row>
    <row r="115" spans="1:32" ht="15.75">
      <c r="A115" s="9"/>
      <c r="B115" s="9" t="s">
        <v>45</v>
      </c>
      <c r="C115" s="9"/>
      <c r="D115" s="9"/>
      <c r="E115" s="10"/>
      <c r="F115" s="10"/>
      <c r="G115" s="10"/>
      <c r="H115" s="10"/>
      <c r="I115" s="10"/>
      <c r="R115" s="49"/>
      <c r="S115" s="49"/>
      <c r="T115" s="68"/>
      <c r="U115" s="49"/>
      <c r="V115" s="64"/>
      <c r="W115" s="66"/>
      <c r="X115" s="67"/>
      <c r="Y115" s="66"/>
      <c r="Z115" s="50"/>
      <c r="AA115" s="50"/>
      <c r="AB115" s="50"/>
      <c r="AC115" s="50"/>
      <c r="AD115" s="50"/>
      <c r="AE115" s="50"/>
      <c r="AF115" s="50"/>
    </row>
    <row r="116" spans="1:9" ht="15">
      <c r="A116" s="9"/>
      <c r="B116" s="9"/>
      <c r="C116" s="9" t="s">
        <v>50</v>
      </c>
      <c r="D116" s="9"/>
      <c r="E116" s="10">
        <f>'[1]Наборка'!U137</f>
        <v>86</v>
      </c>
      <c r="F116" s="38" t="s">
        <v>13</v>
      </c>
      <c r="G116" s="39">
        <f>E116/E126%</f>
        <v>19.11111111111111</v>
      </c>
      <c r="H116" s="38" t="s">
        <v>21</v>
      </c>
      <c r="I116" s="10"/>
    </row>
    <row r="117" spans="1:9" ht="15">
      <c r="A117" s="9"/>
      <c r="B117" s="9"/>
      <c r="C117" s="9" t="s">
        <v>51</v>
      </c>
      <c r="D117" s="9"/>
      <c r="E117" s="10">
        <f>'[1]Наборка'!V137</f>
        <v>84</v>
      </c>
      <c r="F117" s="38" t="s">
        <v>13</v>
      </c>
      <c r="G117" s="39">
        <f>E117/E126%</f>
        <v>18.666666666666668</v>
      </c>
      <c r="H117" s="38" t="s">
        <v>21</v>
      </c>
      <c r="I117" s="10"/>
    </row>
    <row r="118" spans="1:9" ht="15">
      <c r="A118" s="9"/>
      <c r="B118" s="9"/>
      <c r="C118" s="9" t="s">
        <v>52</v>
      </c>
      <c r="D118" s="9"/>
      <c r="E118" s="10">
        <f>'[1]Наборка'!W137</f>
        <v>42</v>
      </c>
      <c r="F118" s="38" t="s">
        <v>13</v>
      </c>
      <c r="G118" s="39">
        <f>E118/E126%</f>
        <v>9.333333333333334</v>
      </c>
      <c r="H118" s="38" t="s">
        <v>21</v>
      </c>
      <c r="I118" s="10"/>
    </row>
    <row r="119" spans="1:9" ht="15">
      <c r="A119" s="9"/>
      <c r="B119" s="9"/>
      <c r="C119" s="9" t="s">
        <v>54</v>
      </c>
      <c r="D119" s="9"/>
      <c r="E119" s="10">
        <f>'[1]Наборка'!X137</f>
        <v>55</v>
      </c>
      <c r="F119" s="38" t="s">
        <v>13</v>
      </c>
      <c r="G119" s="39">
        <f>E119/E126%</f>
        <v>12.222222222222221</v>
      </c>
      <c r="H119" s="38" t="s">
        <v>21</v>
      </c>
      <c r="I119" s="10"/>
    </row>
    <row r="120" spans="1:9" ht="15">
      <c r="A120" s="9"/>
      <c r="B120" s="9"/>
      <c r="C120" s="9" t="s">
        <v>55</v>
      </c>
      <c r="D120" s="9"/>
      <c r="E120" s="10">
        <f>'[1]Наборка'!Y137</f>
        <v>71</v>
      </c>
      <c r="F120" s="38" t="s">
        <v>13</v>
      </c>
      <c r="G120" s="39">
        <f>E120/E126%</f>
        <v>15.777777777777779</v>
      </c>
      <c r="H120" s="38" t="s">
        <v>21</v>
      </c>
      <c r="I120" s="10"/>
    </row>
    <row r="121" spans="1:9" ht="15">
      <c r="A121" s="9"/>
      <c r="B121" s="9"/>
      <c r="C121" s="9" t="s">
        <v>56</v>
      </c>
      <c r="D121" s="9"/>
      <c r="E121" s="10">
        <f>'[1]Наборка'!Z137</f>
        <v>91</v>
      </c>
      <c r="F121" s="38" t="s">
        <v>13</v>
      </c>
      <c r="G121" s="39">
        <f>E121/E126%</f>
        <v>20.22222222222222</v>
      </c>
      <c r="H121" s="38" t="s">
        <v>21</v>
      </c>
      <c r="I121" s="10"/>
    </row>
    <row r="122" spans="1:9" ht="15">
      <c r="A122" s="9"/>
      <c r="B122" s="9"/>
      <c r="C122" s="9" t="s">
        <v>90</v>
      </c>
      <c r="D122" s="9"/>
      <c r="E122" s="10">
        <f>'[1]Наборка'!AA137</f>
        <v>0</v>
      </c>
      <c r="F122" s="38" t="s">
        <v>13</v>
      </c>
      <c r="G122" s="39">
        <f>E122/E126%</f>
        <v>0</v>
      </c>
      <c r="H122" s="38" t="s">
        <v>21</v>
      </c>
      <c r="I122" s="10"/>
    </row>
    <row r="123" spans="1:9" ht="15">
      <c r="A123" s="9"/>
      <c r="B123" s="9"/>
      <c r="C123" s="9" t="s">
        <v>57</v>
      </c>
      <c r="D123" s="9"/>
      <c r="E123" s="10">
        <f>'[1]Наборка'!AB137</f>
        <v>10</v>
      </c>
      <c r="F123" s="38" t="s">
        <v>13</v>
      </c>
      <c r="G123" s="39">
        <f>E123/E126%</f>
        <v>2.2222222222222223</v>
      </c>
      <c r="H123" s="38" t="s">
        <v>21</v>
      </c>
      <c r="I123" s="10"/>
    </row>
    <row r="124" spans="1:9" ht="15">
      <c r="A124" s="9"/>
      <c r="B124" s="9"/>
      <c r="C124" s="9" t="s">
        <v>58</v>
      </c>
      <c r="D124" s="9"/>
      <c r="E124" s="10">
        <f>'[1]Наборка'!AC137</f>
        <v>4</v>
      </c>
      <c r="F124" s="38" t="s">
        <v>13</v>
      </c>
      <c r="G124" s="39">
        <f>E124/E126%</f>
        <v>0.8888888888888888</v>
      </c>
      <c r="H124" s="38" t="s">
        <v>21</v>
      </c>
      <c r="I124" s="10"/>
    </row>
    <row r="125" spans="1:9" ht="15">
      <c r="A125" s="9"/>
      <c r="B125" s="9"/>
      <c r="C125" s="9" t="s">
        <v>59</v>
      </c>
      <c r="D125" s="9"/>
      <c r="E125" s="10">
        <f>'[1]Наборка'!AE137</f>
        <v>7</v>
      </c>
      <c r="F125" s="38" t="s">
        <v>13</v>
      </c>
      <c r="G125" s="39">
        <f>E125/E126%</f>
        <v>1.5555555555555556</v>
      </c>
      <c r="H125" s="38" t="s">
        <v>21</v>
      </c>
      <c r="I125" s="10"/>
    </row>
    <row r="126" spans="1:9" ht="15.75">
      <c r="A126" s="9"/>
      <c r="B126" s="9"/>
      <c r="C126" s="47" t="s">
        <v>44</v>
      </c>
      <c r="D126" s="9"/>
      <c r="E126" s="31">
        <f>SUM(E116:E125)</f>
        <v>450</v>
      </c>
      <c r="F126" s="10"/>
      <c r="G126" s="32">
        <f>SUM(G116:G125)</f>
        <v>100.00000000000001</v>
      </c>
      <c r="H126" s="10"/>
      <c r="I126" s="10"/>
    </row>
    <row r="127" spans="1:9" ht="15.75">
      <c r="A127" s="9"/>
      <c r="B127" s="9"/>
      <c r="C127" s="47"/>
      <c r="D127" s="9"/>
      <c r="E127" s="10"/>
      <c r="F127" s="10"/>
      <c r="G127" s="39"/>
      <c r="H127" s="10"/>
      <c r="I127" s="10"/>
    </row>
    <row r="128" spans="1:9" ht="15.75">
      <c r="A128" s="9"/>
      <c r="B128" s="9"/>
      <c r="C128" s="47"/>
      <c r="D128" s="9"/>
      <c r="E128" s="10"/>
      <c r="F128" s="10"/>
      <c r="G128" s="39"/>
      <c r="H128" s="10"/>
      <c r="I128" s="10"/>
    </row>
    <row r="129" spans="1:9" ht="15">
      <c r="A129" s="9"/>
      <c r="B129" s="9" t="s">
        <v>91</v>
      </c>
      <c r="C129" s="9"/>
      <c r="D129" s="9"/>
      <c r="E129" s="10"/>
      <c r="F129" s="10"/>
      <c r="G129" s="10"/>
      <c r="H129" s="10"/>
      <c r="I129" s="10"/>
    </row>
    <row r="130" spans="1:9" ht="15">
      <c r="A130" s="9"/>
      <c r="B130" s="9"/>
      <c r="C130" s="9" t="s">
        <v>62</v>
      </c>
      <c r="D130" s="9"/>
      <c r="E130" s="10">
        <v>450</v>
      </c>
      <c r="F130" s="38" t="s">
        <v>13</v>
      </c>
      <c r="G130" s="39">
        <v>100</v>
      </c>
      <c r="H130" s="38" t="s">
        <v>21</v>
      </c>
      <c r="I130" s="10"/>
    </row>
    <row r="131" spans="1:9" ht="15.75">
      <c r="A131" s="10"/>
      <c r="B131" s="10"/>
      <c r="C131" s="47" t="s">
        <v>44</v>
      </c>
      <c r="D131" s="10"/>
      <c r="E131" s="31">
        <f>SUM(E130:E130)</f>
        <v>450</v>
      </c>
      <c r="F131" s="38" t="s">
        <v>13</v>
      </c>
      <c r="G131" s="32">
        <f>SUM(G130:G130)</f>
        <v>100</v>
      </c>
      <c r="H131" s="38" t="s">
        <v>21</v>
      </c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>
      <c r="A133" s="50"/>
      <c r="B133" s="50"/>
      <c r="C133" s="50"/>
      <c r="D133" s="50"/>
      <c r="E133" s="50"/>
      <c r="F133" s="50"/>
      <c r="G133" s="50"/>
      <c r="H133" s="50"/>
      <c r="I133" s="50"/>
    </row>
    <row r="134" spans="1:9" ht="15">
      <c r="A134" s="10"/>
      <c r="B134" s="9" t="s">
        <v>71</v>
      </c>
      <c r="C134" s="9"/>
      <c r="D134" s="10"/>
      <c r="E134" s="10"/>
      <c r="F134" s="10"/>
      <c r="G134" s="11"/>
      <c r="H134" s="10"/>
      <c r="I134" s="10"/>
    </row>
    <row r="135" spans="1:9" ht="15">
      <c r="A135" s="10"/>
      <c r="B135" s="9"/>
      <c r="C135" s="37" t="s">
        <v>73</v>
      </c>
      <c r="D135" s="10"/>
      <c r="E135" s="10"/>
      <c r="F135" s="38" t="s">
        <v>13</v>
      </c>
      <c r="G135" s="54">
        <v>450</v>
      </c>
      <c r="H135" s="38" t="s">
        <v>21</v>
      </c>
      <c r="I135" s="10"/>
    </row>
    <row r="136" spans="1:9" ht="15">
      <c r="A136" s="10"/>
      <c r="B136" s="9"/>
      <c r="C136" s="37" t="s">
        <v>74</v>
      </c>
      <c r="D136" s="10"/>
      <c r="E136" s="10">
        <f>'[1]Наборка'!H130</f>
        <v>0</v>
      </c>
      <c r="F136" s="38" t="s">
        <v>13</v>
      </c>
      <c r="G136" s="54">
        <v>0</v>
      </c>
      <c r="H136" s="38" t="s">
        <v>21</v>
      </c>
      <c r="I136" s="10"/>
    </row>
    <row r="137" spans="1:9" ht="15.75">
      <c r="A137" s="10"/>
      <c r="B137" s="9"/>
      <c r="C137" s="47" t="s">
        <v>44</v>
      </c>
      <c r="D137" s="10"/>
      <c r="E137" s="31">
        <f>SUM(E135:E136)</f>
        <v>0</v>
      </c>
      <c r="F137" s="43"/>
      <c r="G137" s="53">
        <f>SUM(G135:G136)</f>
        <v>450</v>
      </c>
      <c r="H137" s="38" t="s">
        <v>21</v>
      </c>
      <c r="I137" s="10"/>
    </row>
    <row r="138" spans="1:9" ht="12.75">
      <c r="A138" s="50"/>
      <c r="B138" s="50"/>
      <c r="C138" s="50"/>
      <c r="D138" s="50"/>
      <c r="E138" s="50"/>
      <c r="F138" s="50"/>
      <c r="G138" s="50"/>
      <c r="H138" s="50"/>
      <c r="I138" s="50"/>
    </row>
    <row r="139" spans="1:9" ht="12.75">
      <c r="A139" s="50"/>
      <c r="B139" s="50"/>
      <c r="C139" s="50"/>
      <c r="D139" s="50"/>
      <c r="E139" s="50"/>
      <c r="F139" s="50"/>
      <c r="G139" s="50"/>
      <c r="H139" s="50"/>
      <c r="I139" s="50"/>
    </row>
    <row r="140" spans="1:9" ht="12.75">
      <c r="A140" s="50"/>
      <c r="B140" s="50"/>
      <c r="C140" s="50"/>
      <c r="D140" s="50"/>
      <c r="E140" s="50"/>
      <c r="F140" s="50"/>
      <c r="G140" s="50"/>
      <c r="H140" s="50"/>
      <c r="I140" s="50"/>
    </row>
    <row r="144" spans="2:9" ht="18.75">
      <c r="B144" s="69" t="s">
        <v>81</v>
      </c>
      <c r="C144" s="69"/>
      <c r="D144" s="69"/>
      <c r="E144" s="69"/>
      <c r="F144" s="69"/>
      <c r="G144" s="69"/>
      <c r="H144" s="70"/>
      <c r="I144" s="70"/>
    </row>
    <row r="145" spans="1:8" ht="18">
      <c r="A145" s="71"/>
      <c r="B145" s="71"/>
      <c r="C145" s="71"/>
      <c r="D145" s="71"/>
      <c r="E145" s="71"/>
      <c r="F145" s="71"/>
      <c r="G145" s="71"/>
      <c r="H145" s="71"/>
    </row>
    <row r="146" ht="18">
      <c r="A146" s="71"/>
    </row>
  </sheetData>
  <mergeCells count="8">
    <mergeCell ref="A4:P4"/>
    <mergeCell ref="I7:J7"/>
    <mergeCell ref="S80:AF80"/>
    <mergeCell ref="A1:P1"/>
    <mergeCell ref="A2:N2"/>
    <mergeCell ref="P2:AC2"/>
    <mergeCell ref="A3:N3"/>
    <mergeCell ref="P3:A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2018-01-17T09:48:05Z</dcterms:modified>
  <cp:category/>
  <cp:version/>
  <cp:contentType/>
  <cp:contentStatus/>
</cp:coreProperties>
</file>